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19440" windowHeight="156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E288" i="9" s="1"/>
  <c r="B288" i="9" s="1"/>
  <c r="G288" i="9"/>
  <c r="F288" i="9"/>
  <c r="F287" i="9"/>
  <c r="F286" i="9"/>
  <c r="H285" i="9"/>
  <c r="E285" i="9" s="1"/>
  <c r="B285" i="9" s="1"/>
  <c r="G285" i="9"/>
  <c r="F285" i="9"/>
  <c r="H284" i="9"/>
  <c r="G284" i="9"/>
  <c r="F284" i="9"/>
  <c r="H283" i="9"/>
  <c r="G283" i="9"/>
  <c r="F283" i="9"/>
  <c r="F282" i="9"/>
  <c r="H281" i="9"/>
  <c r="G281" i="9"/>
  <c r="F281" i="9"/>
  <c r="E281" i="9"/>
  <c r="B281" i="9" s="1"/>
  <c r="H280" i="9"/>
  <c r="G280" i="9"/>
  <c r="F280" i="9"/>
  <c r="H279" i="9"/>
  <c r="G279" i="9"/>
  <c r="F279" i="9"/>
  <c r="F278" i="9"/>
  <c r="F277" i="9"/>
  <c r="F276" i="9"/>
  <c r="F275" i="9" s="1"/>
  <c r="L274" i="9"/>
  <c r="H274" i="9"/>
  <c r="F274" i="9"/>
  <c r="I273" i="9"/>
  <c r="H273" i="9"/>
  <c r="F273" i="9"/>
  <c r="E273" i="9"/>
  <c r="B273" i="9" s="1"/>
  <c r="E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c r="E244" i="9"/>
  <c r="B244" i="9"/>
  <c r="M243" i="9"/>
  <c r="L243" i="9"/>
  <c r="F243" i="9" s="1"/>
  <c r="E243" i="9"/>
  <c r="B243" i="9" s="1"/>
  <c r="M242" i="9"/>
  <c r="L242" i="9"/>
  <c r="F242" i="9"/>
  <c r="E242" i="9"/>
  <c r="B242" i="9"/>
  <c r="M241" i="9"/>
  <c r="L241" i="9"/>
  <c r="F241" i="9" s="1"/>
  <c r="E241" i="9"/>
  <c r="B241" i="9" s="1"/>
  <c r="M240" i="9"/>
  <c r="L240" i="9"/>
  <c r="F240" i="9"/>
  <c r="E240" i="9"/>
  <c r="B240" i="9"/>
  <c r="M239" i="9"/>
  <c r="L239" i="9"/>
  <c r="F239" i="9" s="1"/>
  <c r="E239" i="9"/>
  <c r="B239" i="9" s="1"/>
  <c r="M238" i="9"/>
  <c r="L238" i="9"/>
  <c r="F238" i="9"/>
  <c r="E238" i="9"/>
  <c r="B238" i="9"/>
  <c r="M237" i="9"/>
  <c r="L237" i="9"/>
  <c r="F237" i="9" s="1"/>
  <c r="E237" i="9"/>
  <c r="B237" i="9" s="1"/>
  <c r="M236" i="9"/>
  <c r="L236" i="9"/>
  <c r="F236" i="9"/>
  <c r="E236" i="9"/>
  <c r="B236" i="9"/>
  <c r="M235" i="9"/>
  <c r="L235" i="9"/>
  <c r="F235" i="9" s="1"/>
  <c r="E235" i="9"/>
  <c r="B235" i="9" s="1"/>
  <c r="M234" i="9"/>
  <c r="L234" i="9"/>
  <c r="F234" i="9"/>
  <c r="E234" i="9"/>
  <c r="B234" i="9"/>
  <c r="M233" i="9"/>
  <c r="L233" i="9"/>
  <c r="F233" i="9" s="1"/>
  <c r="E233" i="9"/>
  <c r="B233" i="9" s="1"/>
  <c r="M232" i="9"/>
  <c r="L232" i="9"/>
  <c r="F232" i="9"/>
  <c r="E232" i="9"/>
  <c r="B232" i="9"/>
  <c r="M231" i="9"/>
  <c r="L231" i="9"/>
  <c r="F231" i="9" s="1"/>
  <c r="E231" i="9"/>
  <c r="B231" i="9" s="1"/>
  <c r="M230" i="9"/>
  <c r="L230" i="9"/>
  <c r="F230" i="9"/>
  <c r="E230" i="9"/>
  <c r="B230" i="9"/>
  <c r="M229" i="9"/>
  <c r="L229" i="9"/>
  <c r="F229" i="9" s="1"/>
  <c r="E229" i="9"/>
  <c r="B229" i="9" s="1"/>
  <c r="M228" i="9"/>
  <c r="L228" i="9"/>
  <c r="F228" i="9"/>
  <c r="E228" i="9"/>
  <c r="B228" i="9"/>
  <c r="M227" i="9"/>
  <c r="L227" i="9"/>
  <c r="F227" i="9" s="1"/>
  <c r="E227" i="9"/>
  <c r="B227" i="9" s="1"/>
  <c r="M226" i="9"/>
  <c r="L226" i="9"/>
  <c r="F226" i="9"/>
  <c r="E226" i="9"/>
  <c r="B226" i="9"/>
  <c r="H225" i="9"/>
  <c r="G225" i="9"/>
  <c r="F225" i="9"/>
  <c r="E225" i="9"/>
  <c r="B225" i="9" s="1"/>
  <c r="M224" i="9"/>
  <c r="L224" i="9"/>
  <c r="F224" i="9"/>
  <c r="E224" i="9"/>
  <c r="B224" i="9"/>
  <c r="M223" i="9"/>
  <c r="L223" i="9"/>
  <c r="F223" i="9" s="1"/>
  <c r="E223" i="9"/>
  <c r="B223" i="9" s="1"/>
  <c r="M222" i="9"/>
  <c r="L222" i="9"/>
  <c r="F222" i="9"/>
  <c r="E222" i="9"/>
  <c r="B222" i="9"/>
  <c r="M221" i="9"/>
  <c r="L221" i="9"/>
  <c r="F221" i="9" s="1"/>
  <c r="E221" i="9"/>
  <c r="B221" i="9" s="1"/>
  <c r="M220" i="9"/>
  <c r="L220" i="9"/>
  <c r="F220" i="9"/>
  <c r="E220" i="9"/>
  <c r="B220" i="9"/>
  <c r="M219" i="9"/>
  <c r="L219" i="9"/>
  <c r="F219" i="9" s="1"/>
  <c r="E219" i="9"/>
  <c r="M218" i="9"/>
  <c r="L218" i="9"/>
  <c r="F218" i="9"/>
  <c r="E218" i="9"/>
  <c r="B218" i="9"/>
  <c r="M217" i="9"/>
  <c r="L217" i="9"/>
  <c r="E217" i="9"/>
  <c r="M216" i="9"/>
  <c r="L216" i="9"/>
  <c r="F216" i="9"/>
  <c r="E216" i="9"/>
  <c r="B216" i="9"/>
  <c r="M215" i="9"/>
  <c r="L215" i="9"/>
  <c r="F215" i="9" s="1"/>
  <c r="E215" i="9"/>
  <c r="B215" i="9" s="1"/>
  <c r="M214" i="9"/>
  <c r="L214" i="9"/>
  <c r="F214" i="9"/>
  <c r="E214" i="9"/>
  <c r="B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B159" i="9"/>
  <c r="H158" i="9"/>
  <c r="G158" i="9"/>
  <c r="F158" i="9"/>
  <c r="E158" i="9"/>
  <c r="B158" i="9" s="1"/>
  <c r="H157" i="9"/>
  <c r="E157" i="9" s="1"/>
  <c r="G157" i="9"/>
  <c r="F157" i="9"/>
  <c r="B157" i="9"/>
  <c r="H156" i="9"/>
  <c r="G156" i="9"/>
  <c r="F156" i="9"/>
  <c r="E156" i="9"/>
  <c r="B156" i="9" s="1"/>
  <c r="H155" i="9"/>
  <c r="E155" i="9" s="1"/>
  <c r="G155" i="9"/>
  <c r="F155" i="9"/>
  <c r="B155" i="9"/>
  <c r="H154" i="9"/>
  <c r="G154" i="9"/>
  <c r="F154" i="9"/>
  <c r="E154" i="9"/>
  <c r="B154" i="9" s="1"/>
  <c r="H153" i="9"/>
  <c r="E153" i="9" s="1"/>
  <c r="G153" i="9"/>
  <c r="F153" i="9"/>
  <c r="B153" i="9"/>
  <c r="H152" i="9"/>
  <c r="G152" i="9"/>
  <c r="F152" i="9"/>
  <c r="E152" i="9"/>
  <c r="B152" i="9" s="1"/>
  <c r="H151" i="9"/>
  <c r="E151" i="9" s="1"/>
  <c r="G151" i="9"/>
  <c r="F151" i="9"/>
  <c r="B151" i="9"/>
  <c r="H150" i="9"/>
  <c r="G150" i="9"/>
  <c r="F150" i="9"/>
  <c r="E150" i="9"/>
  <c r="B150" i="9" s="1"/>
  <c r="H149" i="9"/>
  <c r="E149" i="9" s="1"/>
  <c r="G149" i="9"/>
  <c r="F149" i="9"/>
  <c r="B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H143" i="9"/>
  <c r="E143" i="9" s="1"/>
  <c r="B143" i="9" s="1"/>
  <c r="G143" i="9"/>
  <c r="F143" i="9"/>
  <c r="F142" i="9"/>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G89" i="9"/>
  <c r="F89" i="9"/>
  <c r="E89" i="9"/>
  <c r="B89" i="9"/>
  <c r="H88" i="9"/>
  <c r="G88" i="9"/>
  <c r="F88" i="9"/>
  <c r="E88" i="9"/>
  <c r="B88" i="9" s="1"/>
  <c r="H87" i="9"/>
  <c r="E87" i="9" s="1"/>
  <c r="B87" i="9" s="1"/>
  <c r="G87" i="9"/>
  <c r="F87" i="9"/>
  <c r="H86" i="9"/>
  <c r="G86" i="9"/>
  <c r="F86" i="9"/>
  <c r="E86" i="9"/>
  <c r="B86" i="9" s="1"/>
  <c r="H85" i="9"/>
  <c r="G85" i="9"/>
  <c r="F85" i="9"/>
  <c r="E85" i="9"/>
  <c r="B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G73" i="9"/>
  <c r="F73" i="9"/>
  <c r="E73" i="9"/>
  <c r="B73" i="9"/>
  <c r="H72" i="9"/>
  <c r="G72" i="9"/>
  <c r="F72" i="9"/>
  <c r="E72" i="9"/>
  <c r="B72" i="9" s="1"/>
  <c r="H71" i="9"/>
  <c r="E71" i="9" s="1"/>
  <c r="B71" i="9" s="1"/>
  <c r="G71" i="9"/>
  <c r="F71" i="9"/>
  <c r="H70" i="9"/>
  <c r="G70" i="9"/>
  <c r="F70" i="9"/>
  <c r="E70" i="9"/>
  <c r="B70" i="9" s="1"/>
  <c r="H69" i="9"/>
  <c r="E69" i="9" s="1"/>
  <c r="B69" i="9" s="1"/>
  <c r="G69" i="9"/>
  <c r="F69" i="9"/>
  <c r="H68" i="9"/>
  <c r="G68" i="9"/>
  <c r="F68" i="9"/>
  <c r="E68" i="9"/>
  <c r="B68" i="9" s="1"/>
  <c r="H67" i="9"/>
  <c r="E67" i="9" s="1"/>
  <c r="B67" i="9" s="1"/>
  <c r="G67" i="9"/>
  <c r="F67" i="9"/>
  <c r="H66" i="9"/>
  <c r="G66" i="9"/>
  <c r="F66" i="9"/>
  <c r="E66" i="9"/>
  <c r="B66" i="9" s="1"/>
  <c r="H65" i="9"/>
  <c r="G65" i="9"/>
  <c r="F65" i="9"/>
  <c r="E65" i="9"/>
  <c r="B65" i="9"/>
  <c r="H64" i="9"/>
  <c r="G64" i="9"/>
  <c r="F64" i="9"/>
  <c r="E64" i="9"/>
  <c r="B64" i="9" s="1"/>
  <c r="H63" i="9"/>
  <c r="G63" i="9"/>
  <c r="F63" i="9"/>
  <c r="E63" i="9"/>
  <c r="B63" i="9" s="1"/>
  <c r="H62" i="9"/>
  <c r="G62" i="9"/>
  <c r="F62" i="9"/>
  <c r="E62" i="9"/>
  <c r="B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E46" i="9" s="1"/>
  <c r="B46" i="9" s="1"/>
  <c r="G46" i="9"/>
  <c r="F46" i="9"/>
  <c r="H45" i="9"/>
  <c r="G45" i="9"/>
  <c r="F45" i="9"/>
  <c r="E45" i="9"/>
  <c r="B45" i="9" s="1"/>
  <c r="H44" i="9"/>
  <c r="E44" i="9" s="1"/>
  <c r="B44" i="9" s="1"/>
  <c r="G44" i="9"/>
  <c r="F44" i="9"/>
  <c r="H43" i="9"/>
  <c r="E43" i="9" s="1"/>
  <c r="B43" i="9" s="1"/>
  <c r="G43" i="9"/>
  <c r="F43" i="9"/>
  <c r="H42" i="9"/>
  <c r="G42" i="9"/>
  <c r="F42" i="9"/>
  <c r="H41" i="9"/>
  <c r="G41" i="9"/>
  <c r="F41" i="9"/>
  <c r="E41" i="9"/>
  <c r="B41" i="9" s="1"/>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G35" i="9"/>
  <c r="F35" i="9"/>
  <c r="E35" i="9"/>
  <c r="B35" i="9" s="1"/>
  <c r="H34" i="9"/>
  <c r="E34" i="9" s="1"/>
  <c r="B34" i="9" s="1"/>
  <c r="G34" i="9"/>
  <c r="F34" i="9"/>
  <c r="H33" i="9"/>
  <c r="G33" i="9"/>
  <c r="F33" i="9"/>
  <c r="E33" i="9"/>
  <c r="B33" i="9" s="1"/>
  <c r="H32" i="9"/>
  <c r="G32" i="9"/>
  <c r="F32" i="9"/>
  <c r="E32" i="9"/>
  <c r="B32" i="9"/>
  <c r="H31" i="9"/>
  <c r="G31" i="9"/>
  <c r="F31" i="9"/>
  <c r="E31" i="9"/>
  <c r="B31" i="9" s="1"/>
  <c r="H30" i="9"/>
  <c r="G30" i="9"/>
  <c r="F30" i="9"/>
  <c r="H29" i="9"/>
  <c r="E29" i="9" s="1"/>
  <c r="B29" i="9" s="1"/>
  <c r="G29" i="9"/>
  <c r="F29" i="9"/>
  <c r="H28" i="9"/>
  <c r="E28" i="9" s="1"/>
  <c r="B28" i="9" s="1"/>
  <c r="G28" i="9"/>
  <c r="F28" i="9"/>
  <c r="H27" i="9"/>
  <c r="G27" i="9"/>
  <c r="F27" i="9"/>
  <c r="E27" i="9"/>
  <c r="B27" i="9" s="1"/>
  <c r="H26" i="9"/>
  <c r="G26" i="9"/>
  <c r="F26" i="9"/>
  <c r="E26" i="9"/>
  <c r="B26" i="9" s="1"/>
  <c r="H25" i="9"/>
  <c r="G25" i="9"/>
  <c r="F25" i="9"/>
  <c r="E25" i="9"/>
  <c r="B25" i="9" s="1"/>
  <c r="H24" i="9"/>
  <c r="E24" i="9" s="1"/>
  <c r="B24" i="9" s="1"/>
  <c r="G24" i="9"/>
  <c r="F24" i="9"/>
  <c r="H23" i="9"/>
  <c r="G23" i="9"/>
  <c r="F23" i="9"/>
  <c r="E23" i="9"/>
  <c r="B23" i="9" s="1"/>
  <c r="H22" i="9"/>
  <c r="G22" i="9"/>
  <c r="F22" i="9"/>
  <c r="H21" i="9"/>
  <c r="G21" i="9"/>
  <c r="F21" i="9"/>
  <c r="E21" i="9"/>
  <c r="B21" i="9" s="1"/>
  <c r="F20" i="9"/>
  <c r="F4" i="9"/>
  <c r="O3" i="9"/>
  <c r="G274" i="9" s="1"/>
  <c r="E274" i="9" s="1"/>
  <c r="B274" i="9" s="1"/>
  <c r="I3" i="9"/>
  <c r="H3" i="9"/>
  <c r="G3" i="9"/>
  <c r="D101" i="8"/>
  <c r="D95" i="8"/>
  <c r="D90" i="8"/>
  <c r="D85" i="8"/>
  <c r="D80" i="8"/>
  <c r="D75" i="8"/>
  <c r="D70" i="8"/>
  <c r="D65" i="8"/>
  <c r="D60" i="8"/>
  <c r="D55" i="8"/>
  <c r="D50" i="8"/>
  <c r="D49" i="8" s="1"/>
  <c r="D44" i="8"/>
  <c r="D36" i="8"/>
  <c r="D26" i="8"/>
  <c r="D24" i="8" s="1"/>
  <c r="D18" i="8"/>
  <c r="D8" i="8"/>
  <c r="D6" i="8" s="1"/>
  <c r="C1481" i="1" s="1"/>
  <c r="H1481" i="1" s="1"/>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D35" i="6" s="1"/>
  <c r="F35"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E246" i="5"/>
  <c r="D246" i="5"/>
  <c r="D245" i="5" s="1"/>
  <c r="C1222" i="1" s="1"/>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F180" i="5" s="1"/>
  <c r="F179" i="5"/>
  <c r="F178" i="5"/>
  <c r="E177" i="5"/>
  <c r="H289" i="9" s="1"/>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7" i="5" s="1"/>
  <c r="F86" i="5"/>
  <c r="F85" i="5"/>
  <c r="F84" i="5"/>
  <c r="F83" i="5"/>
  <c r="F82" i="5"/>
  <c r="F81" i="5"/>
  <c r="F80" i="5"/>
  <c r="E79" i="5"/>
  <c r="D79" i="5"/>
  <c r="F79" i="5" s="1"/>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E12" i="5" s="1"/>
  <c r="D990" i="1" s="1"/>
  <c r="D35" i="5"/>
  <c r="C1013" i="1"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D529" i="4"/>
  <c r="F529"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E635" i="4" s="1"/>
  <c r="D422" i="4"/>
  <c r="F422" i="4" s="1"/>
  <c r="D421" i="4"/>
  <c r="F421" i="4" s="1"/>
  <c r="E418" i="4"/>
  <c r="D418" i="4"/>
  <c r="E417" i="4"/>
  <c r="D417" i="4"/>
  <c r="E416" i="4"/>
  <c r="E643" i="4" s="1"/>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E363" i="4"/>
  <c r="F362" i="4"/>
  <c r="F361" i="4"/>
  <c r="F360" i="4"/>
  <c r="F359" i="4"/>
  <c r="F358" i="4"/>
  <c r="F357" i="4"/>
  <c r="E356" i="4"/>
  <c r="D356" i="4"/>
  <c r="F356" i="4" s="1"/>
  <c r="F355" i="4"/>
  <c r="F354" i="4"/>
  <c r="F353" i="4"/>
  <c r="E352" i="4"/>
  <c r="D352" i="4"/>
  <c r="F352" i="4" s="1"/>
  <c r="E351" i="4"/>
  <c r="E350"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E259" i="4"/>
  <c r="E252" i="4" s="1"/>
  <c r="D248" i="1" s="1"/>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D215" i="4"/>
  <c r="F215" i="4" s="1"/>
  <c r="F214" i="4"/>
  <c r="F213" i="4"/>
  <c r="F212" i="4"/>
  <c r="F211" i="4"/>
  <c r="E210" i="4"/>
  <c r="E196" i="4" s="1"/>
  <c r="D192"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4" i="4" s="1"/>
  <c r="F162" i="4"/>
  <c r="F161" i="4"/>
  <c r="F160" i="4"/>
  <c r="E159" i="4"/>
  <c r="E152" i="4" s="1"/>
  <c r="D148" i="1" s="1"/>
  <c r="D159" i="4"/>
  <c r="F158" i="4"/>
  <c r="F157" i="4"/>
  <c r="F156" i="4"/>
  <c r="F155" i="4"/>
  <c r="F154" i="4"/>
  <c r="E153" i="4"/>
  <c r="D153" i="4"/>
  <c r="D152" i="4" s="1"/>
  <c r="F150" i="4"/>
  <c r="F149" i="4"/>
  <c r="F148" i="4"/>
  <c r="F147" i="4"/>
  <c r="F146" i="4"/>
  <c r="F145" i="4"/>
  <c r="F144" i="4"/>
  <c r="F143" i="4"/>
  <c r="F142" i="4"/>
  <c r="F141" i="4"/>
  <c r="E140" i="4"/>
  <c r="E139" i="4" s="1"/>
  <c r="D140" i="4"/>
  <c r="F140" i="4" s="1"/>
  <c r="F139" i="4"/>
  <c r="D139" i="4"/>
  <c r="F138" i="4"/>
  <c r="F137" i="4"/>
  <c r="F136" i="4"/>
  <c r="F135" i="4"/>
  <c r="E134" i="4"/>
  <c r="E133" i="4" s="1"/>
  <c r="D134" i="4"/>
  <c r="D133" i="4"/>
  <c r="F133" i="4" s="1"/>
  <c r="F132" i="4"/>
  <c r="F131" i="4"/>
  <c r="F130" i="4"/>
  <c r="F129" i="4"/>
  <c r="E128" i="4"/>
  <c r="D128" i="4"/>
  <c r="F128" i="4" s="1"/>
  <c r="F127" i="4"/>
  <c r="F126" i="4"/>
  <c r="E125" i="4"/>
  <c r="D125" i="4"/>
  <c r="D124" i="4" s="1"/>
  <c r="F123" i="4"/>
  <c r="F122" i="4"/>
  <c r="F121" i="4"/>
  <c r="E120" i="4"/>
  <c r="D120" i="4"/>
  <c r="F120" i="4" s="1"/>
  <c r="F119" i="4"/>
  <c r="F118" i="4"/>
  <c r="F117" i="4"/>
  <c r="F116" i="4"/>
  <c r="F115" i="4"/>
  <c r="F114" i="4"/>
  <c r="F113" i="4"/>
  <c r="E112" i="4"/>
  <c r="E106" i="4" s="1"/>
  <c r="D112" i="4"/>
  <c r="F112" i="4" s="1"/>
  <c r="F111" i="4"/>
  <c r="F110" i="4"/>
  <c r="F109" i="4"/>
  <c r="F108" i="4"/>
  <c r="E107" i="4"/>
  <c r="D107" i="4"/>
  <c r="D106" i="4" s="1"/>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2" i="4" s="1"/>
  <c r="E82"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G1577" i="1"/>
  <c r="C1577" i="1"/>
  <c r="H1577" i="1" s="1"/>
  <c r="C1576" i="1"/>
  <c r="G1576" i="1" s="1"/>
  <c r="G1575" i="1"/>
  <c r="C1575" i="1"/>
  <c r="H1575" i="1" s="1"/>
  <c r="C1574" i="1"/>
  <c r="G1574" i="1" s="1"/>
  <c r="G1573" i="1"/>
  <c r="C1573" i="1"/>
  <c r="H1573" i="1" s="1"/>
  <c r="C1572" i="1"/>
  <c r="G1572" i="1" s="1"/>
  <c r="G1571" i="1"/>
  <c r="C1571" i="1"/>
  <c r="H1571" i="1" s="1"/>
  <c r="C1570" i="1"/>
  <c r="G1570" i="1" s="1"/>
  <c r="G1569" i="1"/>
  <c r="C1569" i="1"/>
  <c r="H1569" i="1" s="1"/>
  <c r="C1568" i="1"/>
  <c r="G1568" i="1" s="1"/>
  <c r="G1567" i="1"/>
  <c r="C1567" i="1"/>
  <c r="H1567" i="1" s="1"/>
  <c r="C1566" i="1"/>
  <c r="G1566" i="1" s="1"/>
  <c r="G1565" i="1"/>
  <c r="C1565" i="1"/>
  <c r="H1565" i="1" s="1"/>
  <c r="C1564" i="1"/>
  <c r="G1564" i="1" s="1"/>
  <c r="G1563" i="1"/>
  <c r="C1563" i="1"/>
  <c r="H1563" i="1" s="1"/>
  <c r="C1562" i="1"/>
  <c r="G1562" i="1" s="1"/>
  <c r="G1561" i="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G1535" i="1"/>
  <c r="C1535" i="1"/>
  <c r="H1535" i="1" s="1"/>
  <c r="C1534" i="1"/>
  <c r="G1534" i="1" s="1"/>
  <c r="G1533" i="1"/>
  <c r="C1533" i="1"/>
  <c r="H1533" i="1" s="1"/>
  <c r="C1532" i="1"/>
  <c r="G1532" i="1" s="1"/>
  <c r="G1531" i="1"/>
  <c r="C1531" i="1"/>
  <c r="H1531" i="1" s="1"/>
  <c r="C1530" i="1"/>
  <c r="G1530" i="1" s="1"/>
  <c r="G1529" i="1"/>
  <c r="C1529" i="1"/>
  <c r="H1529" i="1" s="1"/>
  <c r="C1528" i="1"/>
  <c r="G1528" i="1" s="1"/>
  <c r="G1527" i="1"/>
  <c r="C1527" i="1"/>
  <c r="H1527" i="1" s="1"/>
  <c r="C1526" i="1"/>
  <c r="G1526" i="1" s="1"/>
  <c r="G1525" i="1"/>
  <c r="C1525" i="1"/>
  <c r="H1525" i="1" s="1"/>
  <c r="C1524" i="1"/>
  <c r="G1524" i="1" s="1"/>
  <c r="G1523" i="1"/>
  <c r="C1523" i="1"/>
  <c r="H1523" i="1" s="1"/>
  <c r="C1522" i="1"/>
  <c r="G1522" i="1" s="1"/>
  <c r="G1521" i="1"/>
  <c r="C1521" i="1"/>
  <c r="H1521" i="1" s="1"/>
  <c r="C1520" i="1"/>
  <c r="G1520" i="1" s="1"/>
  <c r="G1519" i="1"/>
  <c r="C1519" i="1"/>
  <c r="H1519" i="1" s="1"/>
  <c r="H1516" i="1"/>
  <c r="C1516" i="1"/>
  <c r="G1516" i="1" s="1"/>
  <c r="G1515" i="1"/>
  <c r="C1515" i="1"/>
  <c r="H1515" i="1" s="1"/>
  <c r="H1514" i="1"/>
  <c r="C1514" i="1"/>
  <c r="G1514" i="1" s="1"/>
  <c r="G1513" i="1"/>
  <c r="C1513" i="1"/>
  <c r="H1513" i="1" s="1"/>
  <c r="H1512" i="1"/>
  <c r="C1512" i="1"/>
  <c r="G1512" i="1" s="1"/>
  <c r="G1511" i="1"/>
  <c r="C1511" i="1"/>
  <c r="H1511" i="1" s="1"/>
  <c r="H1510" i="1"/>
  <c r="C1510" i="1"/>
  <c r="G1510" i="1" s="1"/>
  <c r="C1509" i="1"/>
  <c r="H1509" i="1" s="1"/>
  <c r="H1508" i="1"/>
  <c r="C1508" i="1"/>
  <c r="G1508" i="1" s="1"/>
  <c r="G1507" i="1"/>
  <c r="C1507" i="1"/>
  <c r="H1507" i="1" s="1"/>
  <c r="H1506" i="1"/>
  <c r="C1506" i="1"/>
  <c r="G1506" i="1" s="1"/>
  <c r="G1505" i="1"/>
  <c r="C1505" i="1"/>
  <c r="H1505" i="1" s="1"/>
  <c r="H1504" i="1"/>
  <c r="C1504" i="1"/>
  <c r="G1504" i="1" s="1"/>
  <c r="C1503" i="1"/>
  <c r="H1503" i="1" s="1"/>
  <c r="C1502" i="1"/>
  <c r="G1502" i="1" s="1"/>
  <c r="C1501" i="1"/>
  <c r="H1501" i="1" s="1"/>
  <c r="H1500" i="1"/>
  <c r="C1500" i="1"/>
  <c r="G1500" i="1" s="1"/>
  <c r="C1499" i="1"/>
  <c r="H1499" i="1" s="1"/>
  <c r="H1498" i="1"/>
  <c r="C1498" i="1"/>
  <c r="G1498" i="1" s="1"/>
  <c r="G1497" i="1"/>
  <c r="C1497" i="1"/>
  <c r="H1497" i="1" s="1"/>
  <c r="H1496" i="1"/>
  <c r="C1496" i="1"/>
  <c r="G1496" i="1" s="1"/>
  <c r="G1495" i="1"/>
  <c r="C1495" i="1"/>
  <c r="H1495" i="1" s="1"/>
  <c r="H1494" i="1"/>
  <c r="C1494" i="1"/>
  <c r="G1494" i="1" s="1"/>
  <c r="G1493" i="1"/>
  <c r="C1493" i="1"/>
  <c r="H1493" i="1" s="1"/>
  <c r="H1492" i="1"/>
  <c r="C1492" i="1"/>
  <c r="G1492" i="1" s="1"/>
  <c r="C1491" i="1"/>
  <c r="H1491" i="1" s="1"/>
  <c r="H1490" i="1"/>
  <c r="C1490" i="1"/>
  <c r="G1490" i="1" s="1"/>
  <c r="G1489" i="1"/>
  <c r="C1489" i="1"/>
  <c r="H1489" i="1" s="1"/>
  <c r="H1488" i="1"/>
  <c r="C1488" i="1"/>
  <c r="G1488" i="1" s="1"/>
  <c r="G1487" i="1"/>
  <c r="C1487" i="1"/>
  <c r="H1487" i="1" s="1"/>
  <c r="H1486" i="1"/>
  <c r="C1486" i="1"/>
  <c r="G1486" i="1" s="1"/>
  <c r="C1485" i="1"/>
  <c r="H1485" i="1" s="1"/>
  <c r="C1484" i="1"/>
  <c r="G1484" i="1" s="1"/>
  <c r="C1483" i="1"/>
  <c r="H1483" i="1" s="1"/>
  <c r="H1482" i="1"/>
  <c r="C1482" i="1"/>
  <c r="G1482" i="1" s="1"/>
  <c r="H1480"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H1445" i="1"/>
  <c r="D1445" i="1"/>
  <c r="C1445" i="1"/>
  <c r="J1445" i="1" s="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H1440" i="1"/>
  <c r="D1440" i="1"/>
  <c r="J1440" i="1" s="1"/>
  <c r="C1440" i="1"/>
  <c r="G1440" i="1" s="1"/>
  <c r="I1440" i="1" s="1"/>
  <c r="H1439" i="1"/>
  <c r="D1439" i="1"/>
  <c r="J1439" i="1" s="1"/>
  <c r="C1439" i="1"/>
  <c r="G1439" i="1" s="1"/>
  <c r="I1439" i="1" s="1"/>
  <c r="D1438" i="1"/>
  <c r="H1438" i="1" s="1"/>
  <c r="C1438" i="1"/>
  <c r="H1437" i="1"/>
  <c r="D1437" i="1"/>
  <c r="C1437" i="1"/>
  <c r="G1437" i="1" s="1"/>
  <c r="D1436" i="1"/>
  <c r="H1436" i="1" s="1"/>
  <c r="C1436" i="1"/>
  <c r="D1435"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H1423" i="1" s="1"/>
  <c r="C1423" i="1"/>
  <c r="H1422" i="1"/>
  <c r="D1422" i="1"/>
  <c r="C1422" i="1"/>
  <c r="G1422" i="1" s="1"/>
  <c r="D1421" i="1"/>
  <c r="H1421" i="1" s="1"/>
  <c r="C1421" i="1"/>
  <c r="H1420" i="1"/>
  <c r="D1420" i="1"/>
  <c r="C1420" i="1"/>
  <c r="G1420" i="1" s="1"/>
  <c r="D1419" i="1"/>
  <c r="H1419" i="1" s="1"/>
  <c r="C1419" i="1"/>
  <c r="H1418" i="1"/>
  <c r="D1418" i="1"/>
  <c r="C1418" i="1"/>
  <c r="G1418" i="1" s="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C1411" i="1"/>
  <c r="H1410" i="1"/>
  <c r="D1410" i="1"/>
  <c r="C1410" i="1"/>
  <c r="G1410" i="1" s="1"/>
  <c r="D1409" i="1"/>
  <c r="C1409" i="1"/>
  <c r="D1408" i="1"/>
  <c r="C1408" i="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H1383" i="1" s="1"/>
  <c r="C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H1331" i="1" s="1"/>
  <c r="C1331" i="1"/>
  <c r="H1330" i="1"/>
  <c r="D1330" i="1"/>
  <c r="C1330" i="1"/>
  <c r="G1330" i="1" s="1"/>
  <c r="D1329" i="1"/>
  <c r="H1329" i="1" s="1"/>
  <c r="C1329" i="1"/>
  <c r="H1328" i="1"/>
  <c r="D1328" i="1"/>
  <c r="C1328" i="1"/>
  <c r="G1328" i="1" s="1"/>
  <c r="D1327" i="1"/>
  <c r="H1327" i="1" s="1"/>
  <c r="C1327" i="1"/>
  <c r="H1326" i="1"/>
  <c r="D1326" i="1"/>
  <c r="C1326" i="1"/>
  <c r="G1326" i="1" s="1"/>
  <c r="D1325" i="1"/>
  <c r="H1325" i="1" s="1"/>
  <c r="C1325" i="1"/>
  <c r="H1324" i="1"/>
  <c r="D1324" i="1"/>
  <c r="C1324" i="1"/>
  <c r="G1324" i="1" s="1"/>
  <c r="D1323" i="1"/>
  <c r="H1323" i="1" s="1"/>
  <c r="C1323" i="1"/>
  <c r="H1322" i="1"/>
  <c r="D1322" i="1"/>
  <c r="C1322" i="1"/>
  <c r="G1322" i="1" s="1"/>
  <c r="D1321" i="1"/>
  <c r="H1321" i="1" s="1"/>
  <c r="C1321" i="1"/>
  <c r="H1320" i="1"/>
  <c r="D1320" i="1"/>
  <c r="C1320" i="1"/>
  <c r="G1320" i="1" s="1"/>
  <c r="D1319" i="1"/>
  <c r="H1319" i="1" s="1"/>
  <c r="C1319" i="1"/>
  <c r="H1318" i="1"/>
  <c r="D1318" i="1"/>
  <c r="C1318" i="1"/>
  <c r="G1318" i="1" s="1"/>
  <c r="D1317" i="1"/>
  <c r="H1317" i="1" s="1"/>
  <c r="C1317" i="1"/>
  <c r="H1316" i="1"/>
  <c r="D1316" i="1"/>
  <c r="C1316" i="1"/>
  <c r="G1316" i="1" s="1"/>
  <c r="D1315" i="1"/>
  <c r="H1315" i="1" s="1"/>
  <c r="C1315" i="1"/>
  <c r="H1314" i="1"/>
  <c r="D1314" i="1"/>
  <c r="C1314" i="1"/>
  <c r="G1314" i="1" s="1"/>
  <c r="D1313" i="1"/>
  <c r="H1313" i="1" s="1"/>
  <c r="C1313" i="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D1299" i="1"/>
  <c r="C1299" i="1"/>
  <c r="H1299" i="1" s="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C1263" i="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D1241" i="1"/>
  <c r="C1241" i="1"/>
  <c r="D1240" i="1"/>
  <c r="C1240" i="1"/>
  <c r="G1240" i="1" s="1"/>
  <c r="D1239" i="1"/>
  <c r="C1239" i="1"/>
  <c r="G1239" i="1" s="1"/>
  <c r="D1238" i="1"/>
  <c r="C1238" i="1"/>
  <c r="G1238" i="1" s="1"/>
  <c r="D1237" i="1"/>
  <c r="C1237" i="1"/>
  <c r="G1237" i="1" s="1"/>
  <c r="D1236" i="1"/>
  <c r="C1236" i="1"/>
  <c r="G1236" i="1" s="1"/>
  <c r="D1235" i="1"/>
  <c r="C1235" i="1"/>
  <c r="G1235" i="1" s="1"/>
  <c r="D1234" i="1"/>
  <c r="C1234" i="1"/>
  <c r="G1234" i="1" s="1"/>
  <c r="D1233" i="1"/>
  <c r="C1233" i="1"/>
  <c r="D1232" i="1"/>
  <c r="C1232" i="1"/>
  <c r="D1231" i="1"/>
  <c r="C1231" i="1"/>
  <c r="G1231" i="1" s="1"/>
  <c r="D1230" i="1"/>
  <c r="C1230" i="1"/>
  <c r="G1230" i="1" s="1"/>
  <c r="D1229" i="1"/>
  <c r="C1229" i="1"/>
  <c r="G1229" i="1" s="1"/>
  <c r="D1228" i="1"/>
  <c r="C1228" i="1"/>
  <c r="G1228" i="1" s="1"/>
  <c r="D1227" i="1"/>
  <c r="C1227" i="1"/>
  <c r="G1227" i="1" s="1"/>
  <c r="D1226" i="1"/>
  <c r="C1226" i="1"/>
  <c r="G1226" i="1" s="1"/>
  <c r="D1225" i="1"/>
  <c r="C1225" i="1"/>
  <c r="G1225" i="1" s="1"/>
  <c r="D1224" i="1"/>
  <c r="C1224" i="1"/>
  <c r="G1224" i="1" s="1"/>
  <c r="D1223" i="1"/>
  <c r="C1223" i="1"/>
  <c r="G1223" i="1" s="1"/>
  <c r="D1221" i="1"/>
  <c r="C1221" i="1"/>
  <c r="G1221" i="1" s="1"/>
  <c r="D1220" i="1"/>
  <c r="C1220" i="1"/>
  <c r="G1220" i="1" s="1"/>
  <c r="D1219" i="1"/>
  <c r="C1219" i="1"/>
  <c r="G1219" i="1" s="1"/>
  <c r="D1218" i="1"/>
  <c r="C1218" i="1"/>
  <c r="G1218" i="1" s="1"/>
  <c r="D1217" i="1"/>
  <c r="C1217" i="1"/>
  <c r="D1216" i="1"/>
  <c r="C1216" i="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3" i="1"/>
  <c r="C1183" i="1"/>
  <c r="G1183" i="1" s="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G1166" i="1" s="1"/>
  <c r="D1165" i="1"/>
  <c r="C1165" i="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D1155" i="1"/>
  <c r="C1155" i="1"/>
  <c r="D1151" i="1"/>
  <c r="C1151" i="1"/>
  <c r="D1150" i="1"/>
  <c r="C1150" i="1"/>
  <c r="G1150" i="1" s="1"/>
  <c r="D1149" i="1"/>
  <c r="C1149" i="1"/>
  <c r="G1149" i="1" s="1"/>
  <c r="D1148" i="1"/>
  <c r="C1148" i="1"/>
  <c r="D1147" i="1"/>
  <c r="C1147" i="1"/>
  <c r="G1147" i="1" s="1"/>
  <c r="D1146" i="1"/>
  <c r="C1146" i="1"/>
  <c r="G1146" i="1" s="1"/>
  <c r="D1145" i="1"/>
  <c r="C1145" i="1"/>
  <c r="G1145" i="1" s="1"/>
  <c r="D1144" i="1"/>
  <c r="C1144" i="1"/>
  <c r="D1143" i="1"/>
  <c r="C1143" i="1"/>
  <c r="G1143" i="1" s="1"/>
  <c r="D1142" i="1"/>
  <c r="C1142" i="1"/>
  <c r="D1141" i="1"/>
  <c r="C1141" i="1"/>
  <c r="G1141" i="1" s="1"/>
  <c r="D1140" i="1"/>
  <c r="C1140" i="1"/>
  <c r="G1140" i="1" s="1"/>
  <c r="D1139" i="1"/>
  <c r="C1139" i="1"/>
  <c r="G1139" i="1" s="1"/>
  <c r="D1138" i="1"/>
  <c r="C1138" i="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D1124" i="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H1115" i="1" s="1"/>
  <c r="D1114" i="1"/>
  <c r="C1114" i="1"/>
  <c r="H1114" i="1" s="1"/>
  <c r="D1113" i="1"/>
  <c r="C1113" i="1"/>
  <c r="H1113" i="1" s="1"/>
  <c r="D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D1013" i="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D989" i="1"/>
  <c r="C989" i="1"/>
  <c r="H989" i="1" s="1"/>
  <c r="D988" i="1"/>
  <c r="C988" i="1"/>
  <c r="H988" i="1" s="1"/>
  <c r="D987" i="1"/>
  <c r="C987" i="1"/>
  <c r="D986" i="1"/>
  <c r="C986"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C715" i="1"/>
  <c r="G715" i="1" s="1"/>
  <c r="D714" i="1"/>
  <c r="H714" i="1" s="1"/>
  <c r="C714" i="1"/>
  <c r="G714" i="1" s="1"/>
  <c r="D713" i="1"/>
  <c r="C713" i="1"/>
  <c r="G713" i="1" s="1"/>
  <c r="D712" i="1"/>
  <c r="H712" i="1" s="1"/>
  <c r="C712" i="1"/>
  <c r="G712" i="1" s="1"/>
  <c r="D711" i="1"/>
  <c r="C711" i="1"/>
  <c r="D710" i="1"/>
  <c r="C710" i="1"/>
  <c r="G710" i="1" s="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C670" i="1"/>
  <c r="G670" i="1" s="1"/>
  <c r="D669" i="1"/>
  <c r="C669" i="1"/>
  <c r="G669" i="1" s="1"/>
  <c r="D668" i="1"/>
  <c r="H668" i="1" s="1"/>
  <c r="C668" i="1"/>
  <c r="G668" i="1" s="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C649" i="1"/>
  <c r="G649" i="1" s="1"/>
  <c r="D648" i="1"/>
  <c r="H648" i="1" s="1"/>
  <c r="C648" i="1"/>
  <c r="G648" i="1" s="1"/>
  <c r="D647" i="1"/>
  <c r="C647" i="1"/>
  <c r="G647" i="1" s="1"/>
  <c r="D646" i="1"/>
  <c r="H646" i="1" s="1"/>
  <c r="C646" i="1"/>
  <c r="G646" i="1" s="1"/>
  <c r="D645" i="1"/>
  <c r="C645" i="1"/>
  <c r="D644" i="1"/>
  <c r="C644" i="1"/>
  <c r="G644" i="1" s="1"/>
  <c r="D643" i="1"/>
  <c r="C643" i="1"/>
  <c r="D642" i="1"/>
  <c r="C642" i="1"/>
  <c r="D641" i="1"/>
  <c r="C641" i="1"/>
  <c r="D637" i="1"/>
  <c r="C637" i="1"/>
  <c r="G637" i="1" s="1"/>
  <c r="D632" i="1"/>
  <c r="H632" i="1" s="1"/>
  <c r="C632" i="1"/>
  <c r="H631" i="1"/>
  <c r="D631" i="1"/>
  <c r="C631" i="1"/>
  <c r="G631" i="1" s="1"/>
  <c r="D629" i="1"/>
  <c r="D628" i="1"/>
  <c r="H628" i="1" s="1"/>
  <c r="C628" i="1"/>
  <c r="H627" i="1"/>
  <c r="D627" i="1"/>
  <c r="C627" i="1"/>
  <c r="G627" i="1" s="1"/>
  <c r="D626" i="1"/>
  <c r="H626" i="1" s="1"/>
  <c r="C626" i="1"/>
  <c r="H625" i="1"/>
  <c r="D625" i="1"/>
  <c r="C625" i="1"/>
  <c r="G625" i="1" s="1"/>
  <c r="D624" i="1"/>
  <c r="H624" i="1" s="1"/>
  <c r="C624" i="1"/>
  <c r="H623" i="1"/>
  <c r="D623" i="1"/>
  <c r="C623" i="1"/>
  <c r="G623" i="1" s="1"/>
  <c r="D622" i="1"/>
  <c r="H622" i="1" s="1"/>
  <c r="C622" i="1"/>
  <c r="H621" i="1"/>
  <c r="D621" i="1"/>
  <c r="C621" i="1"/>
  <c r="G621" i="1" s="1"/>
  <c r="D620" i="1"/>
  <c r="H620" i="1" s="1"/>
  <c r="C620" i="1"/>
  <c r="H619" i="1"/>
  <c r="D619" i="1"/>
  <c r="C619" i="1"/>
  <c r="G619" i="1" s="1"/>
  <c r="D618" i="1"/>
  <c r="H618" i="1" s="1"/>
  <c r="C618" i="1"/>
  <c r="H617" i="1"/>
  <c r="D617" i="1"/>
  <c r="C617" i="1"/>
  <c r="G617" i="1" s="1"/>
  <c r="D616" i="1"/>
  <c r="H616" i="1" s="1"/>
  <c r="C616" i="1"/>
  <c r="H615" i="1"/>
  <c r="D615" i="1"/>
  <c r="C615" i="1"/>
  <c r="G615" i="1" s="1"/>
  <c r="D614" i="1"/>
  <c r="H614" i="1" s="1"/>
  <c r="C614" i="1"/>
  <c r="H613" i="1"/>
  <c r="D613" i="1"/>
  <c r="C613" i="1"/>
  <c r="G613" i="1" s="1"/>
  <c r="D612" i="1"/>
  <c r="H612" i="1" s="1"/>
  <c r="C612" i="1"/>
  <c r="H611" i="1"/>
  <c r="D611" i="1"/>
  <c r="C611" i="1"/>
  <c r="G611" i="1" s="1"/>
  <c r="D610" i="1"/>
  <c r="H610" i="1" s="1"/>
  <c r="C610" i="1"/>
  <c r="H609" i="1"/>
  <c r="D609" i="1"/>
  <c r="C609" i="1"/>
  <c r="G609" i="1" s="1"/>
  <c r="D608" i="1"/>
  <c r="H608" i="1" s="1"/>
  <c r="C608" i="1"/>
  <c r="H607" i="1"/>
  <c r="D607" i="1"/>
  <c r="C607" i="1"/>
  <c r="G607" i="1" s="1"/>
  <c r="D606" i="1"/>
  <c r="H606" i="1" s="1"/>
  <c r="C606" i="1"/>
  <c r="H605" i="1"/>
  <c r="D605" i="1"/>
  <c r="C605" i="1"/>
  <c r="G605" i="1" s="1"/>
  <c r="D604" i="1"/>
  <c r="H604" i="1" s="1"/>
  <c r="C604" i="1"/>
  <c r="H603" i="1"/>
  <c r="D603" i="1"/>
  <c r="C603" i="1"/>
  <c r="G603" i="1" s="1"/>
  <c r="D602" i="1"/>
  <c r="H602" i="1" s="1"/>
  <c r="C602" i="1"/>
  <c r="H601" i="1"/>
  <c r="D601" i="1"/>
  <c r="C601" i="1"/>
  <c r="G601" i="1" s="1"/>
  <c r="D600" i="1"/>
  <c r="H600" i="1" s="1"/>
  <c r="C600" i="1"/>
  <c r="H599" i="1"/>
  <c r="D599" i="1"/>
  <c r="C599" i="1"/>
  <c r="G599" i="1" s="1"/>
  <c r="D598" i="1"/>
  <c r="H598" i="1" s="1"/>
  <c r="C598" i="1"/>
  <c r="H597" i="1"/>
  <c r="D597" i="1"/>
  <c r="C597" i="1"/>
  <c r="G597" i="1" s="1"/>
  <c r="D596" i="1"/>
  <c r="H596" i="1" s="1"/>
  <c r="C596" i="1"/>
  <c r="H595" i="1"/>
  <c r="D595" i="1"/>
  <c r="C595" i="1"/>
  <c r="G595" i="1" s="1"/>
  <c r="D594" i="1"/>
  <c r="H594" i="1" s="1"/>
  <c r="C594" i="1"/>
  <c r="H593" i="1"/>
  <c r="D593" i="1"/>
  <c r="C593" i="1"/>
  <c r="G593" i="1" s="1"/>
  <c r="D592" i="1"/>
  <c r="H592" i="1" s="1"/>
  <c r="C592" i="1"/>
  <c r="H591" i="1"/>
  <c r="D591" i="1"/>
  <c r="C591" i="1"/>
  <c r="G591" i="1" s="1"/>
  <c r="D590" i="1"/>
  <c r="H590" i="1" s="1"/>
  <c r="C590" i="1"/>
  <c r="H589" i="1"/>
  <c r="D589" i="1"/>
  <c r="C589" i="1"/>
  <c r="G589" i="1" s="1"/>
  <c r="D588" i="1"/>
  <c r="H588" i="1" s="1"/>
  <c r="C588" i="1"/>
  <c r="H587" i="1"/>
  <c r="D587" i="1"/>
  <c r="C587" i="1"/>
  <c r="G587" i="1" s="1"/>
  <c r="D586" i="1"/>
  <c r="H586" i="1" s="1"/>
  <c r="C586" i="1"/>
  <c r="H585" i="1"/>
  <c r="D585" i="1"/>
  <c r="C585" i="1"/>
  <c r="G585" i="1" s="1"/>
  <c r="D584" i="1"/>
  <c r="H584" i="1" s="1"/>
  <c r="C584" i="1"/>
  <c r="H583" i="1"/>
  <c r="D583" i="1"/>
  <c r="C583" i="1"/>
  <c r="G583" i="1" s="1"/>
  <c r="D582" i="1"/>
  <c r="H582" i="1" s="1"/>
  <c r="C582" i="1"/>
  <c r="H581" i="1"/>
  <c r="D581" i="1"/>
  <c r="C581" i="1"/>
  <c r="G581" i="1" s="1"/>
  <c r="D580" i="1"/>
  <c r="H580" i="1" s="1"/>
  <c r="C580" i="1"/>
  <c r="H579" i="1"/>
  <c r="D579" i="1"/>
  <c r="C579" i="1"/>
  <c r="G579" i="1" s="1"/>
  <c r="D578" i="1"/>
  <c r="H578" i="1" s="1"/>
  <c r="C578" i="1"/>
  <c r="H577" i="1"/>
  <c r="D577" i="1"/>
  <c r="C577" i="1"/>
  <c r="G577" i="1" s="1"/>
  <c r="D576" i="1"/>
  <c r="H576" i="1" s="1"/>
  <c r="C576" i="1"/>
  <c r="H575" i="1"/>
  <c r="D575" i="1"/>
  <c r="C575" i="1"/>
  <c r="G575" i="1" s="1"/>
  <c r="D574" i="1"/>
  <c r="D573" i="1"/>
  <c r="H573" i="1" s="1"/>
  <c r="C573" i="1"/>
  <c r="H572" i="1"/>
  <c r="D572" i="1"/>
  <c r="C572" i="1"/>
  <c r="G572" i="1" s="1"/>
  <c r="D571" i="1"/>
  <c r="H571" i="1" s="1"/>
  <c r="C571" i="1"/>
  <c r="H570" i="1"/>
  <c r="D570" i="1"/>
  <c r="C570" i="1"/>
  <c r="G570" i="1" s="1"/>
  <c r="D569" i="1"/>
  <c r="H569" i="1" s="1"/>
  <c r="C569" i="1"/>
  <c r="H568" i="1"/>
  <c r="D568" i="1"/>
  <c r="C568" i="1"/>
  <c r="G568" i="1" s="1"/>
  <c r="D567" i="1"/>
  <c r="H567" i="1" s="1"/>
  <c r="C567" i="1"/>
  <c r="H566" i="1"/>
  <c r="D566" i="1"/>
  <c r="C566" i="1"/>
  <c r="G566" i="1" s="1"/>
  <c r="D565" i="1"/>
  <c r="H565" i="1" s="1"/>
  <c r="C565" i="1"/>
  <c r="H564" i="1"/>
  <c r="D564" i="1"/>
  <c r="C564" i="1"/>
  <c r="G564" i="1" s="1"/>
  <c r="D563" i="1"/>
  <c r="H563" i="1" s="1"/>
  <c r="C563" i="1"/>
  <c r="H562" i="1"/>
  <c r="D562" i="1"/>
  <c r="C562" i="1"/>
  <c r="G562" i="1" s="1"/>
  <c r="D561" i="1"/>
  <c r="H561" i="1" s="1"/>
  <c r="C561" i="1"/>
  <c r="H560" i="1"/>
  <c r="D560" i="1"/>
  <c r="C560" i="1"/>
  <c r="G560" i="1" s="1"/>
  <c r="D559" i="1"/>
  <c r="H559" i="1" s="1"/>
  <c r="C559" i="1"/>
  <c r="H558" i="1"/>
  <c r="D558" i="1"/>
  <c r="C558" i="1"/>
  <c r="G558" i="1" s="1"/>
  <c r="D557" i="1"/>
  <c r="H557" i="1" s="1"/>
  <c r="C557" i="1"/>
  <c r="H556" i="1"/>
  <c r="D556" i="1"/>
  <c r="C556" i="1"/>
  <c r="G556" i="1" s="1"/>
  <c r="D555" i="1"/>
  <c r="H555" i="1" s="1"/>
  <c r="C555" i="1"/>
  <c r="H554" i="1"/>
  <c r="D554" i="1"/>
  <c r="C554" i="1"/>
  <c r="G554" i="1" s="1"/>
  <c r="D553" i="1"/>
  <c r="H553" i="1" s="1"/>
  <c r="C553" i="1"/>
  <c r="H552" i="1"/>
  <c r="D552" i="1"/>
  <c r="C552" i="1"/>
  <c r="G552" i="1" s="1"/>
  <c r="D551" i="1"/>
  <c r="H551" i="1" s="1"/>
  <c r="C551" i="1"/>
  <c r="H550" i="1"/>
  <c r="D550" i="1"/>
  <c r="C550" i="1"/>
  <c r="G550" i="1" s="1"/>
  <c r="D549" i="1"/>
  <c r="H549" i="1" s="1"/>
  <c r="C549" i="1"/>
  <c r="H548" i="1"/>
  <c r="D548" i="1"/>
  <c r="C548" i="1"/>
  <c r="G548" i="1" s="1"/>
  <c r="D547" i="1"/>
  <c r="H547" i="1" s="1"/>
  <c r="C547" i="1"/>
  <c r="H546" i="1"/>
  <c r="D546" i="1"/>
  <c r="C546" i="1"/>
  <c r="G546" i="1" s="1"/>
  <c r="D545" i="1"/>
  <c r="H545" i="1" s="1"/>
  <c r="C545" i="1"/>
  <c r="H544" i="1"/>
  <c r="D544" i="1"/>
  <c r="C544" i="1"/>
  <c r="G544" i="1" s="1"/>
  <c r="D543" i="1"/>
  <c r="H543" i="1" s="1"/>
  <c r="C543" i="1"/>
  <c r="H542" i="1"/>
  <c r="D542" i="1"/>
  <c r="C542" i="1"/>
  <c r="G542" i="1" s="1"/>
  <c r="D541" i="1"/>
  <c r="H541" i="1" s="1"/>
  <c r="C541" i="1"/>
  <c r="H540" i="1"/>
  <c r="D540" i="1"/>
  <c r="C540" i="1"/>
  <c r="G540" i="1" s="1"/>
  <c r="D539" i="1"/>
  <c r="H539" i="1" s="1"/>
  <c r="C539" i="1"/>
  <c r="H538" i="1"/>
  <c r="D538" i="1"/>
  <c r="C538" i="1"/>
  <c r="G538" i="1" s="1"/>
  <c r="D537" i="1"/>
  <c r="H537" i="1" s="1"/>
  <c r="C537" i="1"/>
  <c r="H536" i="1"/>
  <c r="D536" i="1"/>
  <c r="C536" i="1"/>
  <c r="G536" i="1" s="1"/>
  <c r="D535" i="1"/>
  <c r="H535" i="1" s="1"/>
  <c r="C535" i="1"/>
  <c r="H534" i="1"/>
  <c r="D534" i="1"/>
  <c r="C534" i="1"/>
  <c r="G534" i="1" s="1"/>
  <c r="D533" i="1"/>
  <c r="H533" i="1" s="1"/>
  <c r="C533" i="1"/>
  <c r="H532" i="1"/>
  <c r="D532" i="1"/>
  <c r="C532" i="1"/>
  <c r="G532" i="1" s="1"/>
  <c r="D531" i="1"/>
  <c r="H531" i="1" s="1"/>
  <c r="C531" i="1"/>
  <c r="H530" i="1"/>
  <c r="D530" i="1"/>
  <c r="C530" i="1"/>
  <c r="G530" i="1" s="1"/>
  <c r="D529" i="1"/>
  <c r="H529" i="1" s="1"/>
  <c r="C529" i="1"/>
  <c r="H528" i="1"/>
  <c r="D528" i="1"/>
  <c r="C528" i="1"/>
  <c r="G528" i="1" s="1"/>
  <c r="D527" i="1"/>
  <c r="H527" i="1" s="1"/>
  <c r="C527" i="1"/>
  <c r="H526" i="1"/>
  <c r="D526" i="1"/>
  <c r="C526" i="1"/>
  <c r="G526" i="1" s="1"/>
  <c r="D525" i="1"/>
  <c r="H525" i="1" s="1"/>
  <c r="C525" i="1"/>
  <c r="H524" i="1"/>
  <c r="D524" i="1"/>
  <c r="C524" i="1"/>
  <c r="G524" i="1" s="1"/>
  <c r="D523" i="1"/>
  <c r="H523" i="1" s="1"/>
  <c r="C523" i="1"/>
  <c r="D522" i="1"/>
  <c r="H521" i="1"/>
  <c r="D521" i="1"/>
  <c r="C521" i="1"/>
  <c r="G521" i="1" s="1"/>
  <c r="D520" i="1"/>
  <c r="H520" i="1" s="1"/>
  <c r="C520" i="1"/>
  <c r="H519" i="1"/>
  <c r="D519" i="1"/>
  <c r="C519" i="1"/>
  <c r="G519" i="1" s="1"/>
  <c r="D518" i="1"/>
  <c r="H518" i="1" s="1"/>
  <c r="C518" i="1"/>
  <c r="H517" i="1"/>
  <c r="D517" i="1"/>
  <c r="C517" i="1"/>
  <c r="G517" i="1" s="1"/>
  <c r="D516" i="1"/>
  <c r="H516" i="1" s="1"/>
  <c r="C516" i="1"/>
  <c r="H515" i="1"/>
  <c r="D515" i="1"/>
  <c r="C515" i="1"/>
  <c r="G515" i="1" s="1"/>
  <c r="D514" i="1"/>
  <c r="H514" i="1" s="1"/>
  <c r="C514" i="1"/>
  <c r="H513" i="1"/>
  <c r="D513" i="1"/>
  <c r="C513" i="1"/>
  <c r="G513" i="1" s="1"/>
  <c r="D512" i="1"/>
  <c r="H512" i="1" s="1"/>
  <c r="C512" i="1"/>
  <c r="H511" i="1"/>
  <c r="D511" i="1"/>
  <c r="C511" i="1"/>
  <c r="G511" i="1" s="1"/>
  <c r="D510" i="1"/>
  <c r="H510" i="1" s="1"/>
  <c r="C510" i="1"/>
  <c r="H509" i="1"/>
  <c r="D509" i="1"/>
  <c r="C509" i="1"/>
  <c r="G509" i="1" s="1"/>
  <c r="D508" i="1"/>
  <c r="H508" i="1" s="1"/>
  <c r="C508" i="1"/>
  <c r="H507" i="1"/>
  <c r="D507" i="1"/>
  <c r="C507" i="1"/>
  <c r="G507" i="1" s="1"/>
  <c r="D506" i="1"/>
  <c r="H506" i="1" s="1"/>
  <c r="C506" i="1"/>
  <c r="H505" i="1"/>
  <c r="D505" i="1"/>
  <c r="C505" i="1"/>
  <c r="G505" i="1" s="1"/>
  <c r="D504" i="1"/>
  <c r="H504" i="1" s="1"/>
  <c r="C504" i="1"/>
  <c r="H503" i="1"/>
  <c r="D503" i="1"/>
  <c r="C503" i="1"/>
  <c r="G503" i="1" s="1"/>
  <c r="D502" i="1"/>
  <c r="H502" i="1" s="1"/>
  <c r="C502" i="1"/>
  <c r="H501" i="1"/>
  <c r="D501" i="1"/>
  <c r="C501" i="1"/>
  <c r="G501" i="1" s="1"/>
  <c r="D500" i="1"/>
  <c r="H500" i="1" s="1"/>
  <c r="C500" i="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D478" i="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H453" i="1" s="1"/>
  <c r="C453" i="1"/>
  <c r="G453" i="1" s="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D415" i="1"/>
  <c r="H415" i="1" s="1"/>
  <c r="C415" i="1"/>
  <c r="G415" i="1" s="1"/>
  <c r="D414" i="1"/>
  <c r="D413" i="1"/>
  <c r="H413" i="1" s="1"/>
  <c r="C413" i="1"/>
  <c r="D412" i="1"/>
  <c r="H412" i="1" s="1"/>
  <c r="C412" i="1"/>
  <c r="D411" i="1"/>
  <c r="H411" i="1" s="1"/>
  <c r="C411" i="1"/>
  <c r="D406" i="1"/>
  <c r="H406" i="1" s="1"/>
  <c r="C406" i="1"/>
  <c r="G406" i="1" s="1"/>
  <c r="D405" i="1"/>
  <c r="H405" i="1" s="1"/>
  <c r="C405" i="1"/>
  <c r="G405" i="1" s="1"/>
  <c r="D404" i="1"/>
  <c r="H404" i="1" s="1"/>
  <c r="C404" i="1"/>
  <c r="G404" i="1" s="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C379" i="1"/>
  <c r="D378" i="1"/>
  <c r="C378" i="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C371" i="1"/>
  <c r="D370" i="1"/>
  <c r="H370" i="1" s="1"/>
  <c r="C370" i="1"/>
  <c r="G370" i="1" s="1"/>
  <c r="D369" i="1"/>
  <c r="H369" i="1" s="1"/>
  <c r="C369" i="1"/>
  <c r="G369" i="1" s="1"/>
  <c r="D368" i="1"/>
  <c r="H368" i="1" s="1"/>
  <c r="C368" i="1"/>
  <c r="G368" i="1" s="1"/>
  <c r="D367" i="1"/>
  <c r="H367" i="1" s="1"/>
  <c r="C367" i="1"/>
  <c r="G367" i="1" s="1"/>
  <c r="D366" i="1"/>
  <c r="H366" i="1" s="1"/>
  <c r="C366" i="1"/>
  <c r="G366" i="1" s="1"/>
  <c r="D365" i="1"/>
  <c r="H365" i="1" s="1"/>
  <c r="C365" i="1"/>
  <c r="D364" i="1"/>
  <c r="C364" i="1"/>
  <c r="D363" i="1"/>
  <c r="H363" i="1" s="1"/>
  <c r="C363" i="1"/>
  <c r="G363" i="1" s="1"/>
  <c r="D362" i="1"/>
  <c r="H362" i="1" s="1"/>
  <c r="C362" i="1"/>
  <c r="G362" i="1" s="1"/>
  <c r="D361" i="1"/>
  <c r="H361" i="1" s="1"/>
  <c r="C361" i="1"/>
  <c r="G361" i="1" s="1"/>
  <c r="D360" i="1"/>
  <c r="H360" i="1" s="1"/>
  <c r="C360" i="1"/>
  <c r="G360" i="1" s="1"/>
  <c r="D359" i="1"/>
  <c r="H359" i="1" s="1"/>
  <c r="C359" i="1"/>
  <c r="G359" i="1" s="1"/>
  <c r="D358" i="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D346" i="1"/>
  <c r="D345" i="1"/>
  <c r="D344" i="1"/>
  <c r="H344" i="1" s="1"/>
  <c r="C344" i="1"/>
  <c r="G344" i="1" s="1"/>
  <c r="D343" i="1"/>
  <c r="H343" i="1" s="1"/>
  <c r="C343" i="1"/>
  <c r="G343" i="1" s="1"/>
  <c r="D342" i="1"/>
  <c r="H342" i="1" s="1"/>
  <c r="C342" i="1"/>
  <c r="G342" i="1" s="1"/>
  <c r="D341" i="1"/>
  <c r="H341" i="1" s="1"/>
  <c r="C341" i="1"/>
  <c r="G341" i="1" s="1"/>
  <c r="D340" i="1"/>
  <c r="H340" i="1" s="1"/>
  <c r="C340" i="1"/>
  <c r="G340" i="1" s="1"/>
  <c r="D339" i="1"/>
  <c r="H339" i="1" s="1"/>
  <c r="C339" i="1"/>
  <c r="G339" i="1" s="1"/>
  <c r="D338" i="1"/>
  <c r="H338" i="1" s="1"/>
  <c r="C338" i="1"/>
  <c r="G338" i="1" s="1"/>
  <c r="D337" i="1"/>
  <c r="H337" i="1" s="1"/>
  <c r="C337" i="1"/>
  <c r="G337" i="1" s="1"/>
  <c r="H336" i="1"/>
  <c r="D336" i="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H315" i="1"/>
  <c r="D315" i="1"/>
  <c r="C315" i="1"/>
  <c r="G315" i="1" s="1"/>
  <c r="D314" i="1"/>
  <c r="H314" i="1" s="1"/>
  <c r="C314" i="1"/>
  <c r="G314" i="1" s="1"/>
  <c r="D313" i="1"/>
  <c r="H313" i="1" s="1"/>
  <c r="C313" i="1"/>
  <c r="G313" i="1" s="1"/>
  <c r="D312" i="1"/>
  <c r="H312" i="1" s="1"/>
  <c r="C312" i="1"/>
  <c r="G312" i="1" s="1"/>
  <c r="D311" i="1"/>
  <c r="H311" i="1" s="1"/>
  <c r="C311" i="1"/>
  <c r="G311" i="1" s="1"/>
  <c r="H310" i="1"/>
  <c r="D310" i="1"/>
  <c r="C310" i="1"/>
  <c r="G310" i="1" s="1"/>
  <c r="D309" i="1"/>
  <c r="H309" i="1" s="1"/>
  <c r="C309" i="1"/>
  <c r="G309" i="1" s="1"/>
  <c r="D308" i="1"/>
  <c r="H308" i="1" s="1"/>
  <c r="C308" i="1"/>
  <c r="G308" i="1" s="1"/>
  <c r="D307" i="1"/>
  <c r="H307" i="1" s="1"/>
  <c r="C307" i="1"/>
  <c r="G307" i="1" s="1"/>
  <c r="D306" i="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D292" i="1"/>
  <c r="H292" i="1" s="1"/>
  <c r="C292" i="1"/>
  <c r="G292" i="1" s="1"/>
  <c r="D291" i="1"/>
  <c r="C291" i="1"/>
  <c r="D290" i="1"/>
  <c r="C290" i="1"/>
  <c r="D289" i="1"/>
  <c r="H289" i="1" s="1"/>
  <c r="C289" i="1"/>
  <c r="G289" i="1" s="1"/>
  <c r="D288" i="1"/>
  <c r="C288" i="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H274" i="1"/>
  <c r="D274" i="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H267" i="1"/>
  <c r="D267" i="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D259" i="1"/>
  <c r="H259" i="1" s="1"/>
  <c r="C259" i="1"/>
  <c r="G259" i="1" s="1"/>
  <c r="D258" i="1"/>
  <c r="H258" i="1" s="1"/>
  <c r="C258" i="1"/>
  <c r="G258" i="1" s="1"/>
  <c r="D257" i="1"/>
  <c r="H257" i="1" s="1"/>
  <c r="C257" i="1"/>
  <c r="D256" i="1"/>
  <c r="H256" i="1" s="1"/>
  <c r="C256" i="1"/>
  <c r="G256" i="1" s="1"/>
  <c r="D255" i="1"/>
  <c r="H255" i="1" s="1"/>
  <c r="C255" i="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H236" i="1"/>
  <c r="D236" i="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H229" i="1"/>
  <c r="D229" i="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20" i="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H212" i="1"/>
  <c r="D212" i="1"/>
  <c r="C212" i="1"/>
  <c r="G212" i="1" s="1"/>
  <c r="D211" i="1"/>
  <c r="H211" i="1" s="1"/>
  <c r="C211" i="1"/>
  <c r="G211" i="1" s="1"/>
  <c r="D210" i="1"/>
  <c r="H210" i="1" s="1"/>
  <c r="C210" i="1"/>
  <c r="G210" i="1" s="1"/>
  <c r="D209" i="1"/>
  <c r="H209" i="1" s="1"/>
  <c r="C209" i="1"/>
  <c r="G209" i="1" s="1"/>
  <c r="D208" i="1"/>
  <c r="H208" i="1" s="1"/>
  <c r="C208" i="1"/>
  <c r="G208" i="1" s="1"/>
  <c r="D207" i="1"/>
  <c r="C207" i="1"/>
  <c r="D206" i="1"/>
  <c r="C206" i="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H199" i="1"/>
  <c r="D199" i="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D191" i="1"/>
  <c r="C191" i="1"/>
  <c r="D190" i="1"/>
  <c r="H190" i="1" s="1"/>
  <c r="C190" i="1"/>
  <c r="G190" i="1" s="1"/>
  <c r="D189" i="1"/>
  <c r="H189" i="1" s="1"/>
  <c r="C189" i="1"/>
  <c r="G189" i="1" s="1"/>
  <c r="H188" i="1"/>
  <c r="D188" i="1"/>
  <c r="C188" i="1"/>
  <c r="G188" i="1" s="1"/>
  <c r="D187" i="1"/>
  <c r="H187" i="1" s="1"/>
  <c r="C187" i="1"/>
  <c r="G187" i="1" s="1"/>
  <c r="D186" i="1"/>
  <c r="H186" i="1" s="1"/>
  <c r="C186" i="1"/>
  <c r="G186" i="1" s="1"/>
  <c r="D185" i="1"/>
  <c r="H185" i="1" s="1"/>
  <c r="C185" i="1"/>
  <c r="G185" i="1" s="1"/>
  <c r="D184" i="1"/>
  <c r="H184" i="1" s="1"/>
  <c r="C184" i="1"/>
  <c r="G184" i="1" s="1"/>
  <c r="D183" i="1"/>
  <c r="H183" i="1" s="1"/>
  <c r="C183" i="1"/>
  <c r="G183" i="1" s="1"/>
  <c r="H182" i="1"/>
  <c r="D182" i="1"/>
  <c r="C182" i="1"/>
  <c r="G182" i="1" s="1"/>
  <c r="D181" i="1"/>
  <c r="H181" i="1" s="1"/>
  <c r="C181" i="1"/>
  <c r="G181" i="1" s="1"/>
  <c r="D180" i="1"/>
  <c r="H180" i="1" s="1"/>
  <c r="C180" i="1"/>
  <c r="G180" i="1" s="1"/>
  <c r="D179" i="1"/>
  <c r="H179" i="1" s="1"/>
  <c r="C179" i="1"/>
  <c r="D178" i="1"/>
  <c r="H178" i="1" s="1"/>
  <c r="C178" i="1"/>
  <c r="G178" i="1" s="1"/>
  <c r="D177" i="1"/>
  <c r="H177" i="1" s="1"/>
  <c r="C177" i="1"/>
  <c r="G177" i="1" s="1"/>
  <c r="D176" i="1"/>
  <c r="C176" i="1"/>
  <c r="G176" i="1" s="1"/>
  <c r="D175" i="1"/>
  <c r="C175" i="1"/>
  <c r="G175" i="1" s="1"/>
  <c r="D174" i="1"/>
  <c r="C174" i="1"/>
  <c r="G174" i="1" s="1"/>
  <c r="D173" i="1"/>
  <c r="C173" i="1"/>
  <c r="D172" i="1"/>
  <c r="C172" i="1"/>
  <c r="G172" i="1" s="1"/>
  <c r="D171" i="1"/>
  <c r="H171" i="1" s="1"/>
  <c r="C171" i="1"/>
  <c r="G171" i="1" s="1"/>
  <c r="D170" i="1"/>
  <c r="H170" i="1" s="1"/>
  <c r="C170" i="1"/>
  <c r="G170" i="1" s="1"/>
  <c r="D169" i="1"/>
  <c r="C169" i="1"/>
  <c r="D168" i="1"/>
  <c r="C168" i="1"/>
  <c r="G168" i="1" s="1"/>
  <c r="D167" i="1"/>
  <c r="H167" i="1" s="1"/>
  <c r="C167" i="1"/>
  <c r="D166" i="1"/>
  <c r="C166" i="1"/>
  <c r="D165" i="1"/>
  <c r="D164" i="1"/>
  <c r="H164" i="1" s="1"/>
  <c r="C164" i="1"/>
  <c r="G164" i="1" s="1"/>
  <c r="D163" i="1"/>
  <c r="C163" i="1"/>
  <c r="D162" i="1"/>
  <c r="H162" i="1" s="1"/>
  <c r="C162" i="1"/>
  <c r="D161" i="1"/>
  <c r="H161" i="1" s="1"/>
  <c r="C161" i="1"/>
  <c r="D160" i="1"/>
  <c r="C160" i="1"/>
  <c r="D158" i="1"/>
  <c r="H158" i="1" s="1"/>
  <c r="C158" i="1"/>
  <c r="D157" i="1"/>
  <c r="C157" i="1"/>
  <c r="G157" i="1" s="1"/>
  <c r="D156" i="1"/>
  <c r="H156" i="1" s="1"/>
  <c r="C156" i="1"/>
  <c r="G156" i="1" s="1"/>
  <c r="D155" i="1"/>
  <c r="C155" i="1"/>
  <c r="D154" i="1"/>
  <c r="C154" i="1"/>
  <c r="D153" i="1"/>
  <c r="H153" i="1" s="1"/>
  <c r="C153" i="1"/>
  <c r="G153" i="1" s="1"/>
  <c r="D152" i="1"/>
  <c r="H152" i="1" s="1"/>
  <c r="C152" i="1"/>
  <c r="G152" i="1" s="1"/>
  <c r="D151" i="1"/>
  <c r="H151" i="1" s="1"/>
  <c r="C151" i="1"/>
  <c r="G151" i="1" s="1"/>
  <c r="D150" i="1"/>
  <c r="C150" i="1"/>
  <c r="G150" i="1" s="1"/>
  <c r="D149" i="1"/>
  <c r="C149" i="1"/>
  <c r="G149" i="1" s="1"/>
  <c r="C148" i="1"/>
  <c r="D146" i="1"/>
  <c r="C146" i="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H139" i="1"/>
  <c r="D139" i="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H132" i="1" s="1"/>
  <c r="C132" i="1"/>
  <c r="D131" i="1"/>
  <c r="C131" i="1"/>
  <c r="D130" i="1"/>
  <c r="C130" i="1"/>
  <c r="D129" i="1"/>
  <c r="C129" i="1"/>
  <c r="D128" i="1"/>
  <c r="H128" i="1" s="1"/>
  <c r="C128" i="1"/>
  <c r="G128" i="1" s="1"/>
  <c r="D127" i="1"/>
  <c r="H127" i="1" s="1"/>
  <c r="C127" i="1"/>
  <c r="G127" i="1" s="1"/>
  <c r="D126" i="1"/>
  <c r="H126" i="1" s="1"/>
  <c r="C126" i="1"/>
  <c r="G126" i="1" s="1"/>
  <c r="D125" i="1"/>
  <c r="H125" i="1" s="1"/>
  <c r="C125" i="1"/>
  <c r="G125" i="1" s="1"/>
  <c r="D124" i="1"/>
  <c r="H124" i="1" s="1"/>
  <c r="C124" i="1"/>
  <c r="G124" i="1" s="1"/>
  <c r="D123" i="1"/>
  <c r="C123" i="1"/>
  <c r="D122" i="1"/>
  <c r="H122" i="1" s="1"/>
  <c r="C122" i="1"/>
  <c r="G122" i="1" s="1"/>
  <c r="D121" i="1"/>
  <c r="C121" i="1"/>
  <c r="G121" i="1" s="1"/>
  <c r="C120" i="1"/>
  <c r="D119" i="1"/>
  <c r="H119" i="1" s="1"/>
  <c r="C119" i="1"/>
  <c r="G119" i="1" s="1"/>
  <c r="H118" i="1"/>
  <c r="D118" i="1"/>
  <c r="C118" i="1"/>
  <c r="G118" i="1" s="1"/>
  <c r="D117" i="1"/>
  <c r="H117" i="1" s="1"/>
  <c r="C117" i="1"/>
  <c r="G117" i="1" s="1"/>
  <c r="D116" i="1"/>
  <c r="H116" i="1" s="1"/>
  <c r="C116" i="1"/>
  <c r="G116" i="1" s="1"/>
  <c r="D115" i="1"/>
  <c r="H115" i="1" s="1"/>
  <c r="C115" i="1"/>
  <c r="G115" i="1" s="1"/>
  <c r="D114" i="1"/>
  <c r="H114" i="1" s="1"/>
  <c r="C114" i="1"/>
  <c r="G114" i="1" s="1"/>
  <c r="D113" i="1"/>
  <c r="H113" i="1" s="1"/>
  <c r="C113" i="1"/>
  <c r="D112" i="1"/>
  <c r="H112" i="1" s="1"/>
  <c r="C112" i="1"/>
  <c r="G112" i="1" s="1"/>
  <c r="D111" i="1"/>
  <c r="H111" i="1" s="1"/>
  <c r="C111" i="1"/>
  <c r="G111" i="1" s="1"/>
  <c r="D110" i="1"/>
  <c r="H110" i="1" s="1"/>
  <c r="C110" i="1"/>
  <c r="G110" i="1" s="1"/>
  <c r="D109" i="1"/>
  <c r="H109" i="1" s="1"/>
  <c r="C109" i="1"/>
  <c r="G109" i="1" s="1"/>
  <c r="D108" i="1"/>
  <c r="H108" i="1" s="1"/>
  <c r="C108" i="1"/>
  <c r="D107" i="1"/>
  <c r="H107" i="1" s="1"/>
  <c r="C107" i="1"/>
  <c r="G107" i="1" s="1"/>
  <c r="D106" i="1"/>
  <c r="H106" i="1" s="1"/>
  <c r="C106" i="1"/>
  <c r="G106" i="1" s="1"/>
  <c r="D105" i="1"/>
  <c r="H105" i="1" s="1"/>
  <c r="C105" i="1"/>
  <c r="G105" i="1" s="1"/>
  <c r="D104" i="1"/>
  <c r="H104" i="1" s="1"/>
  <c r="C104" i="1"/>
  <c r="G104" i="1" s="1"/>
  <c r="D103" i="1"/>
  <c r="H103" i="1" s="1"/>
  <c r="C103" i="1"/>
  <c r="G103" i="1" s="1"/>
  <c r="D102" i="1"/>
  <c r="H102" i="1" s="1"/>
  <c r="C102" i="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H88" i="1"/>
  <c r="D88" i="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C81" i="1"/>
  <c r="D80" i="1"/>
  <c r="H80" i="1" s="1"/>
  <c r="C80" i="1"/>
  <c r="G80" i="1" s="1"/>
  <c r="D79" i="1"/>
  <c r="C79" i="1"/>
  <c r="G79" i="1" s="1"/>
  <c r="D78" i="1"/>
  <c r="C78" i="1"/>
  <c r="G78" i="1" s="1"/>
  <c r="D77" i="1"/>
  <c r="H77" i="1" s="1"/>
  <c r="C77" i="1"/>
  <c r="G77" i="1" s="1"/>
  <c r="D76" i="1"/>
  <c r="H76" i="1" s="1"/>
  <c r="C76" i="1"/>
  <c r="G76" i="1" s="1"/>
  <c r="H75" i="1"/>
  <c r="D75" i="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H67" i="1"/>
  <c r="D67" i="1"/>
  <c r="C67" i="1"/>
  <c r="G67" i="1" s="1"/>
  <c r="D66" i="1"/>
  <c r="C66" i="1"/>
  <c r="D65" i="1"/>
  <c r="H65" i="1" s="1"/>
  <c r="C65" i="1"/>
  <c r="D64" i="1"/>
  <c r="C64" i="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H36" i="1"/>
  <c r="D36" i="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H22" i="1"/>
  <c r="D22" i="1"/>
  <c r="C22" i="1"/>
  <c r="G22" i="1" s="1"/>
  <c r="D21" i="1"/>
  <c r="H21" i="1" s="1"/>
  <c r="C21" i="1"/>
  <c r="G21" i="1" s="1"/>
  <c r="D20" i="1"/>
  <c r="H20" i="1" s="1"/>
  <c r="C20" i="1"/>
  <c r="G20" i="1" s="1"/>
  <c r="D19" i="1"/>
  <c r="H19" i="1" s="1"/>
  <c r="C19" i="1"/>
  <c r="G19" i="1" s="1"/>
  <c r="H18" i="1"/>
  <c r="D18" i="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H9" i="1"/>
  <c r="D9" i="1"/>
  <c r="C9" i="1"/>
  <c r="G9" i="1" s="1"/>
  <c r="D8" i="1"/>
  <c r="H8" i="1" s="1"/>
  <c r="C8" i="1"/>
  <c r="G8" i="1" s="1"/>
  <c r="D7" i="1"/>
  <c r="H7" i="1" s="1"/>
  <c r="C7" i="1"/>
  <c r="G7" i="1" s="1"/>
  <c r="D6" i="1"/>
  <c r="H6" i="1" s="1"/>
  <c r="C6" i="1"/>
  <c r="G6" i="1" s="1"/>
  <c r="D5" i="1"/>
  <c r="H5" i="1" s="1"/>
  <c r="C5" i="1"/>
  <c r="G5" i="1" s="1"/>
  <c r="D4" i="1"/>
  <c r="H4" i="1" s="1"/>
  <c r="C4" i="1"/>
  <c r="G4" i="1" s="1"/>
  <c r="D3" i="1"/>
  <c r="E279" i="9" l="1"/>
  <c r="B279" i="9" s="1"/>
  <c r="D1154" i="1"/>
  <c r="G1148" i="1"/>
  <c r="G1151" i="1"/>
  <c r="G641" i="1"/>
  <c r="F164" i="5"/>
  <c r="G1142" i="1"/>
  <c r="G1144" i="1"/>
  <c r="E280" i="9"/>
  <c r="B280" i="9" s="1"/>
  <c r="F246" i="5"/>
  <c r="E284" i="9"/>
  <c r="B284" i="9" s="1"/>
  <c r="G1509" i="1"/>
  <c r="G1503" i="1"/>
  <c r="G1499" i="1"/>
  <c r="G1501" i="1"/>
  <c r="H1502" i="1"/>
  <c r="G1491" i="1"/>
  <c r="G1485" i="1"/>
  <c r="G1481" i="1"/>
  <c r="G1483" i="1"/>
  <c r="H1484" i="1"/>
  <c r="H1453" i="1"/>
  <c r="H1454" i="1"/>
  <c r="G297" i="9"/>
  <c r="E297" i="9" s="1"/>
  <c r="G1408" i="1"/>
  <c r="H1411" i="1"/>
  <c r="H1408" i="1"/>
  <c r="H1409" i="1"/>
  <c r="G1263" i="1"/>
  <c r="G1242" i="1"/>
  <c r="G1241" i="1"/>
  <c r="G1233" i="1"/>
  <c r="G1232" i="1"/>
  <c r="E245" i="5"/>
  <c r="D1222" i="1" s="1"/>
  <c r="G1222" i="1" s="1"/>
  <c r="G1216" i="1"/>
  <c r="G1217" i="1"/>
  <c r="F239" i="5"/>
  <c r="E238" i="5"/>
  <c r="D238" i="5"/>
  <c r="G1165" i="1"/>
  <c r="G1156" i="1"/>
  <c r="G1155" i="1"/>
  <c r="F170" i="5"/>
  <c r="G1138" i="1"/>
  <c r="E287" i="9"/>
  <c r="B287" i="9" s="1"/>
  <c r="H1064" i="1"/>
  <c r="H1013" i="1"/>
  <c r="H1014" i="1"/>
  <c r="E7" i="5"/>
  <c r="F35" i="5"/>
  <c r="H991" i="1"/>
  <c r="F13" i="5"/>
  <c r="H986" i="1"/>
  <c r="H987" i="1"/>
  <c r="F8" i="5"/>
  <c r="G155" i="1"/>
  <c r="G158" i="1"/>
  <c r="G711" i="1"/>
  <c r="G643" i="1"/>
  <c r="F652" i="4"/>
  <c r="G642" i="1"/>
  <c r="G645" i="1"/>
  <c r="E283" i="9"/>
  <c r="B283" i="9" s="1"/>
  <c r="G378" i="1"/>
  <c r="G379" i="1"/>
  <c r="G371" i="1"/>
  <c r="F369" i="4"/>
  <c r="G364" i="1"/>
  <c r="G365" i="1"/>
  <c r="G291" i="1"/>
  <c r="G290" i="1"/>
  <c r="G413" i="1"/>
  <c r="F418" i="4"/>
  <c r="E644" i="4"/>
  <c r="D638" i="1" s="1"/>
  <c r="G288" i="1"/>
  <c r="G411" i="1"/>
  <c r="G412" i="1"/>
  <c r="F643" i="4"/>
  <c r="G255" i="1"/>
  <c r="G257" i="1"/>
  <c r="F259" i="4"/>
  <c r="G206" i="1"/>
  <c r="G207" i="1"/>
  <c r="F210" i="4"/>
  <c r="G191" i="1"/>
  <c r="G173" i="1"/>
  <c r="G179" i="1"/>
  <c r="E163" i="4"/>
  <c r="D159" i="1" s="1"/>
  <c r="F177" i="4"/>
  <c r="G169" i="1"/>
  <c r="G167" i="1"/>
  <c r="F169" i="4"/>
  <c r="G166" i="1"/>
  <c r="G163" i="1"/>
  <c r="G162" i="1"/>
  <c r="G160" i="1"/>
  <c r="G161" i="1"/>
  <c r="F159" i="4"/>
  <c r="G148" i="1"/>
  <c r="G154" i="1"/>
  <c r="F217" i="9"/>
  <c r="G146" i="1"/>
  <c r="G102" i="1"/>
  <c r="G108" i="1"/>
  <c r="G113" i="1"/>
  <c r="G132" i="1"/>
  <c r="G129" i="1"/>
  <c r="G130" i="1"/>
  <c r="G131" i="1"/>
  <c r="F134" i="4"/>
  <c r="G123" i="1"/>
  <c r="E124" i="4"/>
  <c r="D120" i="1" s="1"/>
  <c r="G120" i="1" s="1"/>
  <c r="G81" i="1"/>
  <c r="G66" i="1"/>
  <c r="F68" i="4"/>
  <c r="G64" i="1"/>
  <c r="G65" i="1"/>
  <c r="H821" i="1"/>
  <c r="H715" i="1"/>
  <c r="H713" i="1"/>
  <c r="H711" i="1"/>
  <c r="H710" i="1"/>
  <c r="H670" i="1"/>
  <c r="E30" i="9"/>
  <c r="B30" i="9" s="1"/>
  <c r="H669" i="1"/>
  <c r="H649" i="1"/>
  <c r="H647" i="1"/>
  <c r="E22" i="9"/>
  <c r="B22" i="9" s="1"/>
  <c r="H644" i="1"/>
  <c r="H643" i="1"/>
  <c r="H642" i="1"/>
  <c r="H645" i="1"/>
  <c r="H641" i="1"/>
  <c r="H378" i="1"/>
  <c r="H379" i="1"/>
  <c r="H371" i="1"/>
  <c r="H364" i="1"/>
  <c r="H291" i="1"/>
  <c r="H290" i="1"/>
  <c r="H288" i="1"/>
  <c r="H637" i="1"/>
  <c r="D644" i="4"/>
  <c r="H207" i="1"/>
  <c r="H206" i="1"/>
  <c r="H191" i="1"/>
  <c r="B219" i="9"/>
  <c r="E42" i="9"/>
  <c r="B42" i="9" s="1"/>
  <c r="H176" i="1"/>
  <c r="H175" i="1"/>
  <c r="H173" i="1"/>
  <c r="H174" i="1"/>
  <c r="H172" i="1"/>
  <c r="H169" i="1"/>
  <c r="H168" i="1"/>
  <c r="C165" i="1"/>
  <c r="G165" i="1" s="1"/>
  <c r="D163" i="4"/>
  <c r="H165" i="1"/>
  <c r="H166" i="1"/>
  <c r="H163" i="1"/>
  <c r="H160" i="1"/>
  <c r="H155" i="1"/>
  <c r="H157" i="1"/>
  <c r="H154" i="1"/>
  <c r="B217" i="9"/>
  <c r="H148" i="1"/>
  <c r="H149" i="1"/>
  <c r="H150" i="1"/>
  <c r="H78" i="1"/>
  <c r="H79" i="1"/>
  <c r="H81" i="1"/>
  <c r="H146" i="1"/>
  <c r="H129" i="1"/>
  <c r="H130" i="1"/>
  <c r="H131" i="1"/>
  <c r="H120" i="1"/>
  <c r="H121" i="1"/>
  <c r="H123" i="1"/>
  <c r="H64" i="1"/>
  <c r="H66" i="1"/>
  <c r="D50" i="4"/>
  <c r="G500" i="1"/>
  <c r="G502" i="1"/>
  <c r="G504" i="1"/>
  <c r="G506" i="1"/>
  <c r="G508" i="1"/>
  <c r="G510" i="1"/>
  <c r="G512" i="1"/>
  <c r="G514" i="1"/>
  <c r="G516" i="1"/>
  <c r="G518" i="1"/>
  <c r="G520" i="1"/>
  <c r="G523"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H839"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59" i="1"/>
  <c r="G1061" i="1"/>
  <c r="G1063" i="1"/>
  <c r="G1066" i="1"/>
  <c r="G1068" i="1"/>
  <c r="G1070" i="1"/>
  <c r="G1072" i="1"/>
  <c r="G1074" i="1"/>
  <c r="G1076" i="1"/>
  <c r="G1078" i="1"/>
  <c r="G1080" i="1"/>
  <c r="G1082" i="1"/>
  <c r="G1084" i="1"/>
  <c r="G1086" i="1"/>
  <c r="G1088" i="1"/>
  <c r="G1090" i="1"/>
  <c r="G1092" i="1"/>
  <c r="G1094" i="1"/>
  <c r="G1098" i="1"/>
  <c r="G1100" i="1"/>
  <c r="G1102" i="1"/>
  <c r="G1104" i="1"/>
  <c r="G1106" i="1"/>
  <c r="G1108" i="1"/>
  <c r="G1110" i="1"/>
  <c r="G1114"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8" i="1"/>
  <c r="G1060" i="1"/>
  <c r="G1062" i="1"/>
  <c r="G1064"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6" i="1"/>
  <c r="G1438" i="1"/>
  <c r="J1446" i="1"/>
  <c r="H1446" i="1"/>
  <c r="G1446" i="1"/>
  <c r="I1446" i="1" s="1"/>
  <c r="J1447" i="1"/>
  <c r="H1447" i="1"/>
  <c r="G1447" i="1"/>
  <c r="J1448" i="1"/>
  <c r="H1448" i="1"/>
  <c r="G1448" i="1"/>
  <c r="I1448" i="1" s="1"/>
  <c r="J1449" i="1"/>
  <c r="H1449" i="1"/>
  <c r="G1449" i="1"/>
  <c r="J1450" i="1"/>
  <c r="H1450" i="1"/>
  <c r="G1450" i="1"/>
  <c r="I1450" i="1" s="1"/>
  <c r="J1451" i="1"/>
  <c r="H1451" i="1"/>
  <c r="G1451" i="1"/>
  <c r="J1452" i="1"/>
  <c r="H1452" i="1"/>
  <c r="G1452" i="1"/>
  <c r="I1452" i="1" s="1"/>
  <c r="G1453" i="1"/>
  <c r="J1455" i="1"/>
  <c r="H1455" i="1"/>
  <c r="G1455" i="1"/>
  <c r="I1455" i="1" s="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G1480"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E6" i="4"/>
  <c r="G1299" i="1"/>
  <c r="H1312"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G1445" i="1"/>
  <c r="D7" i="4"/>
  <c r="F83" i="4"/>
  <c r="E298" i="4"/>
  <c r="F107" i="4"/>
  <c r="F125" i="4"/>
  <c r="H20" i="9"/>
  <c r="G20" i="9"/>
  <c r="F152" i="4"/>
  <c r="F153" i="4"/>
  <c r="E408" i="4"/>
  <c r="D403" i="1" s="1"/>
  <c r="E636" i="4"/>
  <c r="D630" i="1" s="1"/>
  <c r="E68" i="5"/>
  <c r="E6" i="5" s="1"/>
  <c r="D196" i="4"/>
  <c r="D224" i="4"/>
  <c r="D252" i="4"/>
  <c r="D299" i="4"/>
  <c r="D311" i="4"/>
  <c r="D351" i="4"/>
  <c r="D363" i="4"/>
  <c r="F417" i="4"/>
  <c r="D472" i="4"/>
  <c r="D420" i="4" s="1"/>
  <c r="D484" i="4"/>
  <c r="D528" i="4"/>
  <c r="D580" i="4"/>
  <c r="D12" i="5"/>
  <c r="D78" i="5"/>
  <c r="E87" i="5"/>
  <c r="D1065" i="1" s="1"/>
  <c r="G1065" i="1" s="1"/>
  <c r="E286" i="9"/>
  <c r="B286" i="9" s="1"/>
  <c r="F88" i="5"/>
  <c r="D118" i="5"/>
  <c r="D134" i="5"/>
  <c r="D146" i="5"/>
  <c r="E176" i="5"/>
  <c r="D177" i="5"/>
  <c r="D237" i="5"/>
  <c r="G299" i="9"/>
  <c r="E299" i="9" s="1"/>
  <c r="D141" i="6"/>
  <c r="F5" i="6"/>
  <c r="D43" i="8"/>
  <c r="G160" i="9"/>
  <c r="E160" i="9" s="1"/>
  <c r="B160" i="9" s="1"/>
  <c r="F416" i="4"/>
  <c r="F603" i="4"/>
  <c r="F149" i="5"/>
  <c r="E291" i="9"/>
  <c r="B291" i="9" s="1"/>
  <c r="F190" i="5"/>
  <c r="E292" i="9"/>
  <c r="B292" i="9" s="1"/>
  <c r="F206" i="5"/>
  <c r="F259" i="5"/>
  <c r="F6" i="6"/>
  <c r="F36" i="6"/>
  <c r="F90" i="6"/>
  <c r="F130" i="6"/>
  <c r="B297" i="9"/>
  <c r="E296" i="9"/>
  <c r="I10" i="3" s="1"/>
  <c r="D42" i="8"/>
  <c r="G294" i="9" s="1"/>
  <c r="E294" i="9" s="1"/>
  <c r="G278" i="9"/>
  <c r="E278" i="9" s="1"/>
  <c r="B278" i="9" s="1"/>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E165" i="9" s="1"/>
  <c r="B165" i="9" s="1"/>
  <c r="H164" i="9"/>
  <c r="I10" i="9"/>
  <c r="F245" i="5" l="1"/>
  <c r="E237" i="5"/>
  <c r="D1215" i="1"/>
  <c r="F238" i="5"/>
  <c r="C1215" i="1"/>
  <c r="D68" i="5"/>
  <c r="H21" i="3" s="1"/>
  <c r="I20" i="3"/>
  <c r="D985" i="1"/>
  <c r="E151" i="4"/>
  <c r="I17" i="3" s="1"/>
  <c r="F124" i="4"/>
  <c r="F644" i="4"/>
  <c r="C638" i="1"/>
  <c r="F163" i="4"/>
  <c r="C159" i="1"/>
  <c r="F50" i="4"/>
  <c r="C46" i="1"/>
  <c r="D635" i="4"/>
  <c r="F420" i="4"/>
  <c r="C414" i="1"/>
  <c r="F68" i="5"/>
  <c r="D984" i="1"/>
  <c r="B191" i="9"/>
  <c r="K1432" i="9"/>
  <c r="G295" i="9"/>
  <c r="E295" i="9" s="1"/>
  <c r="B295" i="9" s="1"/>
  <c r="I34" i="3"/>
  <c r="C1517" i="1"/>
  <c r="I35" i="3"/>
  <c r="C1518" i="1"/>
  <c r="F141" i="6"/>
  <c r="H28" i="3"/>
  <c r="C1435" i="1"/>
  <c r="F237" i="5"/>
  <c r="H23" i="3"/>
  <c r="C1214" i="1"/>
  <c r="E175" i="5"/>
  <c r="D1152" i="1" s="1"/>
  <c r="I22" i="3"/>
  <c r="D1153" i="1"/>
  <c r="F134" i="5"/>
  <c r="C1112" i="1"/>
  <c r="F580" i="4"/>
  <c r="C574" i="1"/>
  <c r="F484" i="4"/>
  <c r="C478" i="1"/>
  <c r="F363" i="4"/>
  <c r="C358" i="1"/>
  <c r="F311" i="4"/>
  <c r="C306" i="1"/>
  <c r="F252" i="4"/>
  <c r="C248" i="1"/>
  <c r="F196" i="4"/>
  <c r="C192" i="1"/>
  <c r="E20" i="9"/>
  <c r="E289" i="4"/>
  <c r="E290" i="4" s="1"/>
  <c r="D286" i="1" s="1"/>
  <c r="D6" i="4"/>
  <c r="F7" i="4"/>
  <c r="C3" i="1"/>
  <c r="D151" i="4"/>
  <c r="I1474" i="1"/>
  <c r="I1472" i="1"/>
  <c r="I1467" i="1"/>
  <c r="I1465" i="1"/>
  <c r="I1463" i="1"/>
  <c r="E412" i="4"/>
  <c r="I16" i="3"/>
  <c r="D2" i="1"/>
  <c r="I1479" i="1"/>
  <c r="I1477" i="1"/>
  <c r="I1460" i="1"/>
  <c r="I1458" i="1"/>
  <c r="I1456" i="1"/>
  <c r="I1451" i="1"/>
  <c r="I1449" i="1"/>
  <c r="I1447" i="1"/>
  <c r="E164" i="9"/>
  <c r="B164" i="9" s="1"/>
  <c r="B294" i="9"/>
  <c r="E293" i="9"/>
  <c r="B299" i="9"/>
  <c r="E298" i="9"/>
  <c r="G289" i="9"/>
  <c r="E289" i="9" s="1"/>
  <c r="B289" i="9" s="1"/>
  <c r="D176" i="5"/>
  <c r="F177" i="5"/>
  <c r="C1154" i="1"/>
  <c r="F146" i="5"/>
  <c r="C1124" i="1"/>
  <c r="F118" i="5"/>
  <c r="C1096" i="1"/>
  <c r="F78" i="5"/>
  <c r="C1056" i="1"/>
  <c r="D7" i="5"/>
  <c r="F12" i="5"/>
  <c r="C990" i="1"/>
  <c r="D636" i="4"/>
  <c r="F528" i="4"/>
  <c r="C522" i="1"/>
  <c r="F472" i="4"/>
  <c r="C466" i="1"/>
  <c r="D350" i="4"/>
  <c r="F351" i="4"/>
  <c r="C346" i="1"/>
  <c r="D298" i="4"/>
  <c r="F299" i="4"/>
  <c r="C294" i="1"/>
  <c r="F224" i="4"/>
  <c r="C220" i="1"/>
  <c r="I21" i="3"/>
  <c r="D1046" i="1"/>
  <c r="E407" i="4"/>
  <c r="D402" i="1" s="1"/>
  <c r="D293" i="1"/>
  <c r="H1065" i="1"/>
  <c r="I23" i="3" l="1"/>
  <c r="D1214" i="1"/>
  <c r="H1214" i="1" s="1"/>
  <c r="G1215" i="1"/>
  <c r="H1215" i="1"/>
  <c r="C1046" i="1"/>
  <c r="D147" i="1"/>
  <c r="G638" i="1"/>
  <c r="H638" i="1"/>
  <c r="G159" i="1"/>
  <c r="H159" i="1"/>
  <c r="G46" i="1"/>
  <c r="H46" i="1"/>
  <c r="G346" i="1"/>
  <c r="H346" i="1"/>
  <c r="F7" i="5"/>
  <c r="D6" i="5"/>
  <c r="H20" i="3"/>
  <c r="C985" i="1"/>
  <c r="H220" i="1"/>
  <c r="G220" i="1"/>
  <c r="G294" i="1"/>
  <c r="H294" i="1"/>
  <c r="F298" i="4"/>
  <c r="D407" i="4"/>
  <c r="C293" i="1"/>
  <c r="H466" i="1"/>
  <c r="G466" i="1"/>
  <c r="G522" i="1"/>
  <c r="H522" i="1"/>
  <c r="F636" i="4"/>
  <c r="C630" i="1"/>
  <c r="H1056" i="1"/>
  <c r="G1056" i="1"/>
  <c r="H1096" i="1"/>
  <c r="G1096" i="1"/>
  <c r="G1124" i="1"/>
  <c r="H1124" i="1"/>
  <c r="G1154" i="1"/>
  <c r="H1154" i="1"/>
  <c r="F176" i="5"/>
  <c r="D175" i="5"/>
  <c r="H22" i="3"/>
  <c r="C1153" i="1"/>
  <c r="D289" i="4"/>
  <c r="D290" i="4" s="1"/>
  <c r="F151" i="4"/>
  <c r="H17" i="3"/>
  <c r="C147" i="1"/>
  <c r="E413" i="4"/>
  <c r="E291" i="4"/>
  <c r="D287" i="1" s="1"/>
  <c r="D285" i="1"/>
  <c r="G192" i="1"/>
  <c r="H192" i="1"/>
  <c r="G248" i="1"/>
  <c r="H248" i="1"/>
  <c r="G306" i="1"/>
  <c r="H306" i="1"/>
  <c r="G358" i="1"/>
  <c r="H358" i="1"/>
  <c r="H478" i="1"/>
  <c r="G478" i="1"/>
  <c r="G574" i="1"/>
  <c r="H574" i="1"/>
  <c r="H1112" i="1"/>
  <c r="G1112" i="1"/>
  <c r="G1435" i="1"/>
  <c r="H1435" i="1"/>
  <c r="H9" i="3"/>
  <c r="H1046" i="1"/>
  <c r="G1046" i="1"/>
  <c r="D408" i="4"/>
  <c r="F350" i="4"/>
  <c r="C345" i="1"/>
  <c r="H990" i="1"/>
  <c r="G990" i="1"/>
  <c r="E639" i="4"/>
  <c r="E414" i="4"/>
  <c r="D409" i="1" s="1"/>
  <c r="D407" i="1"/>
  <c r="G3" i="1"/>
  <c r="H3" i="1"/>
  <c r="D412" i="4"/>
  <c r="F6" i="4"/>
  <c r="H16" i="3"/>
  <c r="C2" i="1"/>
  <c r="B20" i="9"/>
  <c r="E19" i="9"/>
  <c r="G1214" i="1"/>
  <c r="G1518" i="1"/>
  <c r="H1518" i="1"/>
  <c r="H1517" i="1"/>
  <c r="G1517" i="1"/>
  <c r="H11" i="3"/>
  <c r="H276" i="9"/>
  <c r="H414" i="1"/>
  <c r="G414" i="1"/>
  <c r="F635" i="4"/>
  <c r="C629" i="1"/>
  <c r="F290" i="4" l="1"/>
  <c r="C286" i="1"/>
  <c r="G629" i="1"/>
  <c r="H629" i="1"/>
  <c r="G2" i="1"/>
  <c r="H2" i="1"/>
  <c r="D639" i="4"/>
  <c r="F412" i="4"/>
  <c r="C407" i="1"/>
  <c r="G345" i="1"/>
  <c r="H345" i="1"/>
  <c r="F408" i="4"/>
  <c r="C403" i="1"/>
  <c r="E640" i="4"/>
  <c r="E641" i="4" s="1"/>
  <c r="E415" i="4"/>
  <c r="D410" i="1" s="1"/>
  <c r="D408" i="1"/>
  <c r="D291" i="4"/>
  <c r="F289" i="4"/>
  <c r="D413" i="4"/>
  <c r="C285" i="1"/>
  <c r="F407" i="4"/>
  <c r="C402" i="1"/>
  <c r="H985" i="1"/>
  <c r="G985" i="1"/>
  <c r="G282" i="9"/>
  <c r="E282" i="9" s="1"/>
  <c r="B282" i="9" s="1"/>
  <c r="G276" i="9"/>
  <c r="E276" i="9" s="1"/>
  <c r="F6" i="5"/>
  <c r="C984" i="1"/>
  <c r="N3" i="9"/>
  <c r="I11" i="3"/>
  <c r="D633" i="1"/>
  <c r="K3" i="9"/>
  <c r="I9" i="3"/>
  <c r="G147" i="1"/>
  <c r="H147" i="1"/>
  <c r="G1153" i="1"/>
  <c r="H1153" i="1"/>
  <c r="F175" i="5"/>
  <c r="C1152" i="1"/>
  <c r="G630" i="1"/>
  <c r="H630" i="1"/>
  <c r="H293" i="1"/>
  <c r="G293" i="1"/>
  <c r="D640" i="4" l="1"/>
  <c r="D415" i="4"/>
  <c r="F413" i="4"/>
  <c r="C408" i="1"/>
  <c r="F291" i="4"/>
  <c r="C287" i="1"/>
  <c r="H403" i="1"/>
  <c r="G403" i="1"/>
  <c r="H407" i="1"/>
  <c r="G407" i="1"/>
  <c r="D414" i="4"/>
  <c r="G1152" i="1"/>
  <c r="H1152" i="1"/>
  <c r="H8" i="3"/>
  <c r="H984" i="1"/>
  <c r="G984" i="1"/>
  <c r="B276" i="9"/>
  <c r="E275" i="9"/>
  <c r="H402" i="1"/>
  <c r="G402" i="1"/>
  <c r="H285" i="1"/>
  <c r="G285" i="1"/>
  <c r="E642" i="4"/>
  <c r="E645" i="4" s="1"/>
  <c r="D634" i="1"/>
  <c r="D641" i="4"/>
  <c r="F639" i="4"/>
  <c r="C633" i="1"/>
  <c r="H286" i="1"/>
  <c r="G286" i="1"/>
  <c r="D635" i="1"/>
  <c r="M3" i="9" l="1"/>
  <c r="I8" i="3"/>
  <c r="H287" i="1"/>
  <c r="G287" i="1"/>
  <c r="H408" i="1"/>
  <c r="G408" i="1"/>
  <c r="F415" i="4"/>
  <c r="C410" i="1"/>
  <c r="I18" i="3"/>
  <c r="D639" i="1"/>
  <c r="G633" i="1"/>
  <c r="H633" i="1"/>
  <c r="F641" i="4"/>
  <c r="C635" i="1"/>
  <c r="E646" i="4"/>
  <c r="D636" i="1"/>
  <c r="F414" i="4"/>
  <c r="C409" i="1"/>
  <c r="D642" i="4"/>
  <c r="F640" i="4"/>
  <c r="C634" i="1"/>
  <c r="G634" i="1" l="1"/>
  <c r="H634" i="1"/>
  <c r="D646" i="4"/>
  <c r="F642" i="4"/>
  <c r="C636" i="1"/>
  <c r="I19" i="3"/>
  <c r="D640" i="1"/>
  <c r="H410" i="1"/>
  <c r="G410" i="1"/>
  <c r="H409" i="1"/>
  <c r="G409" i="1"/>
  <c r="G635" i="1"/>
  <c r="H635" i="1"/>
  <c r="D645" i="4"/>
  <c r="G636" i="1" l="1"/>
  <c r="H636" i="1"/>
  <c r="F645" i="4"/>
  <c r="H18" i="3"/>
  <c r="C639" i="1"/>
  <c r="F646" i="4"/>
  <c r="H19" i="3"/>
  <c r="C640" i="1"/>
  <c r="H7" i="3" l="1"/>
  <c r="J3" i="9" s="1"/>
  <c r="G639" i="1"/>
  <c r="H639" i="1"/>
  <c r="H640" i="1"/>
  <c r="G640" i="1"/>
  <c r="I7" i="3" l="1"/>
  <c r="M272" i="9"/>
  <c r="L272" i="9"/>
  <c r="G18" i="9"/>
  <c r="H18" i="9"/>
  <c r="I17" i="9"/>
  <c r="I5" i="9"/>
  <c r="J6" i="9"/>
  <c r="K7" i="9"/>
  <c r="I9" i="9"/>
  <c r="J10" i="9"/>
  <c r="K11" i="9"/>
  <c r="I13" i="9"/>
  <c r="G15" i="9"/>
  <c r="H16" i="9"/>
  <c r="H17" i="9"/>
  <c r="K6" i="9"/>
  <c r="J9" i="9"/>
  <c r="I12" i="9"/>
  <c r="L16" i="9"/>
  <c r="K5" i="9"/>
  <c r="I7" i="9"/>
  <c r="J8" i="9"/>
  <c r="K9" i="9"/>
  <c r="I11" i="9"/>
  <c r="J12" i="9"/>
  <c r="K13" i="9"/>
  <c r="L15" i="9"/>
  <c r="M16" i="9"/>
  <c r="J17" i="9"/>
  <c r="I6" i="9"/>
  <c r="J7" i="9"/>
  <c r="K8" i="9"/>
  <c r="J11" i="9"/>
  <c r="K12" i="9"/>
  <c r="H15" i="9"/>
  <c r="G16" i="9"/>
  <c r="E16" i="9" s="1"/>
  <c r="G17" i="9"/>
  <c r="E17" i="9" s="1"/>
  <c r="B17" i="9" s="1"/>
  <c r="J5" i="9"/>
  <c r="I8" i="9"/>
  <c r="K10" i="9"/>
  <c r="J13" i="9"/>
  <c r="M15" i="9"/>
  <c r="E6" i="9" l="1"/>
  <c r="B6" i="9" s="1"/>
  <c r="E8" i="9"/>
  <c r="B8" i="9" s="1"/>
  <c r="E18" i="9"/>
  <c r="B18" i="9" s="1"/>
  <c r="E11" i="9"/>
  <c r="B11" i="9" s="1"/>
  <c r="E12" i="9"/>
  <c r="B12" i="9" s="1"/>
  <c r="E13" i="9"/>
  <c r="B13" i="9" s="1"/>
  <c r="E10" i="9"/>
  <c r="B10" i="9" s="1"/>
  <c r="E5" i="9"/>
  <c r="F272" i="9"/>
  <c r="F15" i="9"/>
  <c r="E7" i="9"/>
  <c r="B7" i="9" s="1"/>
  <c r="F16" i="9"/>
  <c r="B16" i="9" s="1"/>
  <c r="E15" i="9"/>
  <c r="E9" i="9"/>
  <c r="B9" i="9" s="1"/>
  <c r="F14" i="9" l="1"/>
  <c r="B5" i="9"/>
  <c r="E4" i="9"/>
  <c r="B15" i="9"/>
  <c r="E14" i="9"/>
  <c r="B272" i="9"/>
  <c r="F19" i="9"/>
  <c r="E3" i="9" l="1"/>
  <c r="F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<sst xmlns="http://schemas.openxmlformats.org/spreadsheetml/2006/main" count="4313" uniqueCount="3393">
  <si>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</si>
  <si>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</si>
  <si>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</si>
  <si>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</si>
  <si>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</si>
  <si>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</si>
  <si>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</si>
  <si>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</si>
  <si>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</si>
  <si>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</si>
  <si>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</si>
  <si>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</si>
  <si>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</si>
  <si>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</si>
  <si>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</si>
  <si>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</si>
  <si>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</si>
  <si>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</si>
  <si>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</si>
  <si>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</si>
  <si>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</si>
  <si>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</si>
  <si>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</si>
  <si>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</si>
  <si>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</si>
  <si>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</si>
  <si>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</si>
  <si>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</si>
  <si>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</si>
  <si>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</si>
  <si>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</si>
  <si>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LUČAC</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</si>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</sst>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10309645</v>
      </c>
      <c r="D2" s="6">
        <f>'PR-RAS'!E6</f>
        <v>10865806.32</v>
      </c>
      <c r="E2" s="6">
        <v>0</v>
      </c>
      <c r="F2" s="6">
        <v>0</v>
      </c>
      <c r="G2" s="7">
        <f t="shared" ref="G2:G264" si="0">(B2/1000)*(C2*1+D2*2)</f>
        <v>32041.25764</v>
      </c>
      <c r="H2" s="7">
        <f t="shared" ref="H2:H264" si="1">ABS(C2-ROUND(C2,0))+ABS(D2-ROUND(D2,0))</f>
        <v>0.32000000029802322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8343832</v>
      </c>
      <c r="D46" s="1">
        <f>'PR-RAS'!E50</f>
        <v>8744902.6300000008</v>
      </c>
      <c r="E46" s="1">
        <v>0</v>
      </c>
      <c r="F46" s="1">
        <v>0</v>
      </c>
      <c r="G46" s="2">
        <f t="shared" si="0"/>
        <v>1162513.6767</v>
      </c>
      <c r="H46" s="2">
        <f t="shared" si="1"/>
        <v>0.36999999918043613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8343832</v>
      </c>
      <c r="D64" s="1">
        <f>'PR-RAS'!E68</f>
        <v>8744902.6300000008</v>
      </c>
      <c r="E64" s="1">
        <v>0</v>
      </c>
      <c r="F64" s="1">
        <v>0</v>
      </c>
      <c r="G64" s="2">
        <f t="shared" si="0"/>
        <v>1627519.1473800002</v>
      </c>
      <c r="H64" s="2">
        <f t="shared" si="1"/>
        <v>0.36999999918043613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8121444</v>
      </c>
      <c r="D65" s="1">
        <f>'PR-RAS'!E69</f>
        <v>8560896.8800000008</v>
      </c>
      <c r="E65" s="1">
        <v>0</v>
      </c>
      <c r="F65" s="1">
        <v>0</v>
      </c>
      <c r="G65" s="2">
        <f t="shared" si="0"/>
        <v>1615567.2166400002</v>
      </c>
      <c r="H65" s="2">
        <f t="shared" si="1"/>
        <v>0.11999999918043613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222388</v>
      </c>
      <c r="D66" s="1">
        <f>'PR-RAS'!E70</f>
        <v>184005.75</v>
      </c>
      <c r="E66" s="1">
        <v>0</v>
      </c>
      <c r="F66" s="1">
        <v>0</v>
      </c>
      <c r="G66" s="2">
        <f t="shared" si="0"/>
        <v>38375.967499999999</v>
      </c>
      <c r="H66" s="2">
        <f t="shared" si="1"/>
        <v>0.25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v>
      </c>
      <c r="D78" s="1">
        <f>'PR-RAS'!E82</f>
        <v>0.4</v>
      </c>
      <c r="E78" s="1">
        <v>0</v>
      </c>
      <c r="F78" s="1">
        <v>0</v>
      </c>
      <c r="G78" s="2">
        <f t="shared" si="0"/>
        <v>0.67760000000000009</v>
      </c>
      <c r="H78" s="2">
        <f t="shared" si="1"/>
        <v>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v>
      </c>
      <c r="D79" s="1">
        <f>'PR-RAS'!E83</f>
        <v>0.4</v>
      </c>
      <c r="E79" s="1">
        <v>0</v>
      </c>
      <c r="F79" s="1">
        <v>0</v>
      </c>
      <c r="G79" s="2">
        <f t="shared" si="0"/>
        <v>0.68640000000000001</v>
      </c>
      <c r="H79" s="2">
        <f t="shared" si="1"/>
        <v>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v>
      </c>
      <c r="D81" s="1">
        <f>'PR-RAS'!E85</f>
        <v>0.4</v>
      </c>
      <c r="E81" s="1">
        <v>0</v>
      </c>
      <c r="F81" s="1">
        <v>0</v>
      </c>
      <c r="G81" s="2">
        <f t="shared" si="0"/>
        <v>0.70400000000000007</v>
      </c>
      <c r="H81" s="2">
        <f t="shared" si="1"/>
        <v>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9800</v>
      </c>
      <c r="D120" s="1">
        <f>'PR-RAS'!E124</f>
        <v>43300</v>
      </c>
      <c r="E120" s="1">
        <v>0</v>
      </c>
      <c r="F120" s="1">
        <v>0</v>
      </c>
      <c r="G120" s="2">
        <f t="shared" si="0"/>
        <v>11471.6</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9800</v>
      </c>
      <c r="D121" s="1">
        <f>'PR-RAS'!E125</f>
        <v>43300</v>
      </c>
      <c r="E121" s="1">
        <v>0</v>
      </c>
      <c r="F121" s="1">
        <v>0</v>
      </c>
      <c r="G121" s="2">
        <f t="shared" si="0"/>
        <v>11568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9800</v>
      </c>
      <c r="D123" s="1">
        <f>'PR-RAS'!E127</f>
        <v>43300</v>
      </c>
      <c r="E123" s="1">
        <v>0</v>
      </c>
      <c r="F123" s="1">
        <v>0</v>
      </c>
      <c r="G123" s="2">
        <f t="shared" si="0"/>
        <v>11760.8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1619152</v>
      </c>
      <c r="D129" s="1">
        <f>'PR-RAS'!E133</f>
        <v>1591368.7</v>
      </c>
      <c r="E129" s="1">
        <v>0</v>
      </c>
      <c r="F129" s="1">
        <v>0</v>
      </c>
      <c r="G129" s="2">
        <f t="shared" si="0"/>
        <v>614641.8432</v>
      </c>
      <c r="H129" s="2">
        <f t="shared" si="1"/>
        <v>0.30000000004656613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1619152</v>
      </c>
      <c r="D130" s="1">
        <f>'PR-RAS'!E134</f>
        <v>1591368.7</v>
      </c>
      <c r="E130" s="1">
        <v>0</v>
      </c>
      <c r="F130" s="1">
        <v>0</v>
      </c>
      <c r="G130" s="2">
        <f t="shared" si="0"/>
        <v>619443.7326000001</v>
      </c>
      <c r="H130" s="2">
        <f t="shared" si="1"/>
        <v>0.30000000004656613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1432098</v>
      </c>
      <c r="D131" s="1">
        <f>'PR-RAS'!E135</f>
        <v>1563188.15</v>
      </c>
      <c r="E131" s="1">
        <v>0</v>
      </c>
      <c r="F131" s="1">
        <v>0</v>
      </c>
      <c r="G131" s="2">
        <f t="shared" si="0"/>
        <v>592601.65899999999</v>
      </c>
      <c r="H131" s="2">
        <f t="shared" si="1"/>
        <v>0.14999999990686774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187054</v>
      </c>
      <c r="D132" s="1">
        <f>'PR-RAS'!E136</f>
        <v>28180.55</v>
      </c>
      <c r="E132" s="1">
        <v>0</v>
      </c>
      <c r="F132" s="1">
        <v>0</v>
      </c>
      <c r="G132" s="2">
        <f t="shared" si="0"/>
        <v>31887.378100000002</v>
      </c>
      <c r="H132" s="2">
        <f t="shared" si="1"/>
        <v>0.4500000000007276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336853</v>
      </c>
      <c r="D135" s="1">
        <f>'PR-RAS'!E139</f>
        <v>486234.59</v>
      </c>
      <c r="E135" s="1">
        <v>0</v>
      </c>
      <c r="F135" s="1">
        <v>0</v>
      </c>
      <c r="G135" s="2">
        <f t="shared" si="0"/>
        <v>175449.17212000003</v>
      </c>
      <c r="H135" s="2">
        <f t="shared" si="1"/>
        <v>0.40999999997438863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336853</v>
      </c>
      <c r="D146" s="1">
        <f>'PR-RAS'!E150</f>
        <v>486234.59</v>
      </c>
      <c r="E146" s="1">
        <v>0</v>
      </c>
      <c r="F146" s="1">
        <v>0</v>
      </c>
      <c r="G146" s="2">
        <f t="shared" si="0"/>
        <v>189851.71610000002</v>
      </c>
      <c r="H146" s="2">
        <f t="shared" si="1"/>
        <v>0.40999999997438863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10009835</v>
      </c>
      <c r="D147" s="1">
        <f>'PR-RAS'!E151</f>
        <v>10787607.73</v>
      </c>
      <c r="E147" s="1">
        <v>0</v>
      </c>
      <c r="F147" s="1">
        <v>0</v>
      </c>
      <c r="G147" s="2">
        <f t="shared" si="0"/>
        <v>4611417.3671599999</v>
      </c>
      <c r="H147" s="2">
        <f t="shared" si="1"/>
        <v>0.26999999955296516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8637834</v>
      </c>
      <c r="D148" s="1">
        <f>'PR-RAS'!E152</f>
        <v>9350820.5800000001</v>
      </c>
      <c r="E148" s="1">
        <v>0</v>
      </c>
      <c r="F148" s="1">
        <v>0</v>
      </c>
      <c r="G148" s="2">
        <f t="shared" si="0"/>
        <v>4018902.84852</v>
      </c>
      <c r="H148" s="2">
        <f t="shared" si="1"/>
        <v>0.41999999992549419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7178799</v>
      </c>
      <c r="D149" s="1">
        <f>'PR-RAS'!E153</f>
        <v>7775425.5</v>
      </c>
      <c r="E149" s="1">
        <v>0</v>
      </c>
      <c r="F149" s="1">
        <v>0</v>
      </c>
      <c r="G149" s="2">
        <f t="shared" si="0"/>
        <v>3363988.1999999997</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7178799</v>
      </c>
      <c r="D150" s="1">
        <f>'PR-RAS'!E154</f>
        <v>7775425.5</v>
      </c>
      <c r="E150" s="1">
        <v>0</v>
      </c>
      <c r="F150" s="1">
        <v>0</v>
      </c>
      <c r="G150" s="2">
        <f t="shared" si="0"/>
        <v>3386717.8499999996</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281627</v>
      </c>
      <c r="D154" s="1">
        <f>'PR-RAS'!E158</f>
        <v>301643.15000000002</v>
      </c>
      <c r="E154" s="1">
        <v>0</v>
      </c>
      <c r="F154" s="1">
        <v>0</v>
      </c>
      <c r="G154" s="2">
        <f t="shared" si="0"/>
        <v>135391.73490000001</v>
      </c>
      <c r="H154" s="2">
        <f t="shared" si="1"/>
        <v>0.15000000002328306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1177408</v>
      </c>
      <c r="D155" s="1">
        <f>'PR-RAS'!E159</f>
        <v>1273751.9300000002</v>
      </c>
      <c r="E155" s="1">
        <v>0</v>
      </c>
      <c r="F155" s="1">
        <v>0</v>
      </c>
      <c r="G155" s="2">
        <f t="shared" si="0"/>
        <v>573636.42644000007</v>
      </c>
      <c r="H155" s="2">
        <f t="shared" si="1"/>
        <v>6.9999999832361937E-2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1177408</v>
      </c>
      <c r="D157" s="1">
        <f>'PR-RAS'!E161</f>
        <v>1273206.58</v>
      </c>
      <c r="E157" s="1">
        <v>0</v>
      </c>
      <c r="F157" s="1">
        <v>0</v>
      </c>
      <c r="G157" s="2">
        <f t="shared" si="0"/>
        <v>580916.10096000007</v>
      </c>
      <c r="H157" s="2">
        <f t="shared" si="1"/>
        <v>0.41999999992549419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545.35</v>
      </c>
      <c r="E158" s="1">
        <v>0</v>
      </c>
      <c r="F158" s="1">
        <v>0</v>
      </c>
      <c r="G158" s="2">
        <f t="shared" si="0"/>
        <v>171.23990000000001</v>
      </c>
      <c r="H158" s="2">
        <f t="shared" si="1"/>
        <v>0.35000000000002274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1198710</v>
      </c>
      <c r="D159" s="1">
        <f>'PR-RAS'!E163</f>
        <v>1274902.31</v>
      </c>
      <c r="E159" s="1">
        <v>0</v>
      </c>
      <c r="F159" s="1">
        <v>0</v>
      </c>
      <c r="G159" s="2">
        <f t="shared" si="0"/>
        <v>592265.30995999998</v>
      </c>
      <c r="H159" s="2">
        <f t="shared" si="1"/>
        <v>0.31000000005587935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263317</v>
      </c>
      <c r="D160" s="1">
        <f>'PR-RAS'!E164</f>
        <v>391321.37</v>
      </c>
      <c r="E160" s="1">
        <v>0</v>
      </c>
      <c r="F160" s="1">
        <v>0</v>
      </c>
      <c r="G160" s="2">
        <f t="shared" si="0"/>
        <v>166307.59865999999</v>
      </c>
      <c r="H160" s="2">
        <f t="shared" si="1"/>
        <v>0.36999999999534339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83244</v>
      </c>
      <c r="D161" s="1">
        <f>'PR-RAS'!E165</f>
        <v>202705.08</v>
      </c>
      <c r="E161" s="1">
        <v>0</v>
      </c>
      <c r="F161" s="1">
        <v>0</v>
      </c>
      <c r="G161" s="2">
        <f t="shared" si="0"/>
        <v>78184.665599999993</v>
      </c>
      <c r="H161" s="2">
        <f t="shared" si="1"/>
        <v>7.9999999987194315E-2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174985</v>
      </c>
      <c r="D162" s="1">
        <f>'PR-RAS'!E166</f>
        <v>184936.29</v>
      </c>
      <c r="E162" s="1">
        <v>0</v>
      </c>
      <c r="F162" s="1">
        <v>0</v>
      </c>
      <c r="G162" s="2">
        <f t="shared" si="0"/>
        <v>87722.070380000019</v>
      </c>
      <c r="H162" s="2">
        <f t="shared" si="1"/>
        <v>0.29000000000814907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5088</v>
      </c>
      <c r="D163" s="1">
        <f>'PR-RAS'!E167</f>
        <v>3680</v>
      </c>
      <c r="E163" s="1">
        <v>0</v>
      </c>
      <c r="F163" s="1">
        <v>0</v>
      </c>
      <c r="G163" s="2">
        <f t="shared" si="0"/>
        <v>2016.576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569273</v>
      </c>
      <c r="D165" s="1">
        <f>'PR-RAS'!E169</f>
        <v>625144.63</v>
      </c>
      <c r="E165" s="1">
        <v>0</v>
      </c>
      <c r="F165" s="1">
        <v>0</v>
      </c>
      <c r="G165" s="2">
        <f t="shared" si="0"/>
        <v>298408.21064</v>
      </c>
      <c r="H165" s="2">
        <f t="shared" si="1"/>
        <v>0.36999999999534339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133764</v>
      </c>
      <c r="D166" s="1">
        <f>'PR-RAS'!E170</f>
        <v>113136.66</v>
      </c>
      <c r="E166" s="1">
        <v>0</v>
      </c>
      <c r="F166" s="1">
        <v>0</v>
      </c>
      <c r="G166" s="2">
        <f t="shared" si="0"/>
        <v>59406.157800000001</v>
      </c>
      <c r="H166" s="2">
        <f t="shared" si="1"/>
        <v>0.33999999999650754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268106</v>
      </c>
      <c r="D167" s="1">
        <f>'PR-RAS'!E171</f>
        <v>309853.86</v>
      </c>
      <c r="E167" s="1">
        <v>0</v>
      </c>
      <c r="F167" s="1">
        <v>0</v>
      </c>
      <c r="G167" s="2">
        <f t="shared" si="0"/>
        <v>147377.07751999999</v>
      </c>
      <c r="H167" s="2">
        <f t="shared" si="1"/>
        <v>0.14000000001396984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150547</v>
      </c>
      <c r="D168" s="1">
        <f>'PR-RAS'!E172</f>
        <v>182169.73</v>
      </c>
      <c r="E168" s="1">
        <v>0</v>
      </c>
      <c r="F168" s="1">
        <v>0</v>
      </c>
      <c r="G168" s="2">
        <f t="shared" si="0"/>
        <v>85986.038820000002</v>
      </c>
      <c r="H168" s="2">
        <f t="shared" si="1"/>
        <v>0.26999999998952262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11233</v>
      </c>
      <c r="D169" s="1">
        <f>'PR-RAS'!E173</f>
        <v>14687.63</v>
      </c>
      <c r="E169" s="1">
        <v>0</v>
      </c>
      <c r="F169" s="1">
        <v>0</v>
      </c>
      <c r="G169" s="2">
        <f t="shared" si="0"/>
        <v>6822.1876799999991</v>
      </c>
      <c r="H169" s="2">
        <f t="shared" si="1"/>
        <v>0.37000000000080036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5623</v>
      </c>
      <c r="D172" s="1">
        <f>'PR-RAS'!E176</f>
        <v>5296.75</v>
      </c>
      <c r="E172" s="1">
        <v>0</v>
      </c>
      <c r="F172" s="1">
        <v>0</v>
      </c>
      <c r="G172" s="2">
        <f t="shared" si="0"/>
        <v>2773.0215000000003</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309990</v>
      </c>
      <c r="D173" s="1">
        <f>'PR-RAS'!E177</f>
        <v>212877.03</v>
      </c>
      <c r="E173" s="1">
        <v>0</v>
      </c>
      <c r="F173" s="1">
        <v>0</v>
      </c>
      <c r="G173" s="2">
        <f t="shared" si="0"/>
        <v>126547.97831999999</v>
      </c>
      <c r="H173" s="2">
        <f t="shared" si="1"/>
        <v>2.9999999998835847E-2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19544</v>
      </c>
      <c r="D174" s="1">
        <f>'PR-RAS'!E178</f>
        <v>17170.169999999998</v>
      </c>
      <c r="E174" s="1">
        <v>0</v>
      </c>
      <c r="F174" s="1">
        <v>0</v>
      </c>
      <c r="G174" s="2">
        <f t="shared" si="0"/>
        <v>9321.9908199999991</v>
      </c>
      <c r="H174" s="2">
        <f t="shared" si="1"/>
        <v>0.16999999999825377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110344</v>
      </c>
      <c r="D175" s="1">
        <f>'PR-RAS'!E179</f>
        <v>114606.7</v>
      </c>
      <c r="E175" s="1">
        <v>0</v>
      </c>
      <c r="F175" s="1">
        <v>0</v>
      </c>
      <c r="G175" s="2">
        <f t="shared" si="0"/>
        <v>59082.9876</v>
      </c>
      <c r="H175" s="2">
        <f t="shared" si="1"/>
        <v>0.30000000000291038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1876</v>
      </c>
      <c r="D176" s="1">
        <f>'PR-RAS'!E180</f>
        <v>3922.81</v>
      </c>
      <c r="E176" s="1">
        <v>0</v>
      </c>
      <c r="F176" s="1">
        <v>0</v>
      </c>
      <c r="G176" s="2">
        <f t="shared" si="0"/>
        <v>1701.2834999999998</v>
      </c>
      <c r="H176" s="2">
        <f t="shared" si="1"/>
        <v>0.19000000000005457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42281</v>
      </c>
      <c r="D177" s="1">
        <f>'PR-RAS'!E181</f>
        <v>37830.51</v>
      </c>
      <c r="E177" s="1">
        <v>0</v>
      </c>
      <c r="F177" s="1">
        <v>0</v>
      </c>
      <c r="G177" s="2">
        <f t="shared" si="0"/>
        <v>20757.79552</v>
      </c>
      <c r="H177" s="2">
        <f t="shared" si="1"/>
        <v>0.48999999999796273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17500</v>
      </c>
      <c r="D179" s="1">
        <f>'PR-RAS'!E183</f>
        <v>17760</v>
      </c>
      <c r="E179" s="1">
        <v>0</v>
      </c>
      <c r="F179" s="1">
        <v>0</v>
      </c>
      <c r="G179" s="2">
        <f t="shared" si="0"/>
        <v>9437.56</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106684</v>
      </c>
      <c r="D180" s="1">
        <f>'PR-RAS'!E184</f>
        <v>7186.84</v>
      </c>
      <c r="E180" s="1">
        <v>0</v>
      </c>
      <c r="F180" s="1">
        <v>0</v>
      </c>
      <c r="G180" s="2">
        <f t="shared" si="0"/>
        <v>21669.324719999997</v>
      </c>
      <c r="H180" s="2">
        <f t="shared" si="1"/>
        <v>0.15999999999985448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11761</v>
      </c>
      <c r="D181" s="1">
        <f>'PR-RAS'!E185</f>
        <v>14400</v>
      </c>
      <c r="E181" s="1">
        <v>0</v>
      </c>
      <c r="F181" s="1">
        <v>0</v>
      </c>
      <c r="G181" s="2">
        <f t="shared" si="0"/>
        <v>7300.98</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56130</v>
      </c>
      <c r="D184" s="1">
        <f>'PR-RAS'!E188</f>
        <v>45559.28</v>
      </c>
      <c r="E184" s="1">
        <v>0</v>
      </c>
      <c r="F184" s="1">
        <v>0</v>
      </c>
      <c r="G184" s="2">
        <f t="shared" si="0"/>
        <v>26946.48648</v>
      </c>
      <c r="H184" s="2">
        <f t="shared" si="1"/>
        <v>0.27999999999883585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56130</v>
      </c>
      <c r="D191" s="1">
        <f>'PR-RAS'!E195</f>
        <v>45559.28</v>
      </c>
      <c r="E191" s="1">
        <v>0</v>
      </c>
      <c r="F191" s="1">
        <v>0</v>
      </c>
      <c r="G191" s="2">
        <f t="shared" si="0"/>
        <v>27977.2264</v>
      </c>
      <c r="H191" s="2">
        <f t="shared" si="1"/>
        <v>0.27999999999883585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3841</v>
      </c>
      <c r="D192" s="1">
        <f>'PR-RAS'!E196</f>
        <v>4906.01</v>
      </c>
      <c r="E192" s="1">
        <v>0</v>
      </c>
      <c r="F192" s="1">
        <v>0</v>
      </c>
      <c r="G192" s="2">
        <f t="shared" si="0"/>
        <v>2607.7268200000003</v>
      </c>
      <c r="H192" s="2">
        <f t="shared" si="1"/>
        <v>1.0000000000218279E-2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3841</v>
      </c>
      <c r="D206" s="1">
        <f>'PR-RAS'!E210</f>
        <v>4906.01</v>
      </c>
      <c r="E206" s="1">
        <v>0</v>
      </c>
      <c r="F206" s="1">
        <v>0</v>
      </c>
      <c r="G206" s="2">
        <f t="shared" si="0"/>
        <v>2798.8690999999999</v>
      </c>
      <c r="H206" s="2">
        <f t="shared" si="1"/>
        <v>1.0000000000218279E-2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3841</v>
      </c>
      <c r="D207" s="1">
        <f>'PR-RAS'!E211</f>
        <v>4906.01</v>
      </c>
      <c r="E207" s="1">
        <v>0</v>
      </c>
      <c r="F207" s="1">
        <v>0</v>
      </c>
      <c r="G207" s="2">
        <f t="shared" si="0"/>
        <v>2812.5221200000001</v>
      </c>
      <c r="H207" s="2">
        <f t="shared" si="1"/>
        <v>1.0000000000218279E-2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169450</v>
      </c>
      <c r="D248" s="1">
        <f>'PR-RAS'!E252</f>
        <v>156978.82999999999</v>
      </c>
      <c r="E248" s="1">
        <v>0</v>
      </c>
      <c r="F248" s="1">
        <v>0</v>
      </c>
      <c r="G248" s="2">
        <f t="shared" si="0"/>
        <v>119401.69201999999</v>
      </c>
      <c r="H248" s="2">
        <f t="shared" si="1"/>
        <v>0.17000000001280569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169450</v>
      </c>
      <c r="D255" s="1">
        <f>'PR-RAS'!E259</f>
        <v>156978.82999999999</v>
      </c>
      <c r="E255" s="1">
        <v>0</v>
      </c>
      <c r="F255" s="1">
        <v>0</v>
      </c>
      <c r="G255" s="2">
        <f t="shared" si="0"/>
        <v>122785.54564</v>
      </c>
      <c r="H255" s="2">
        <f t="shared" si="1"/>
        <v>0.17000000001280569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169450</v>
      </c>
      <c r="D257" s="1">
        <f>'PR-RAS'!E261</f>
        <v>156978.82999999999</v>
      </c>
      <c r="E257" s="1">
        <v>0</v>
      </c>
      <c r="F257" s="1">
        <v>0</v>
      </c>
      <c r="G257" s="2">
        <f t="shared" si="0"/>
        <v>123752.36095999999</v>
      </c>
      <c r="H257" s="2">
        <f t="shared" si="1"/>
        <v>0.17000000001280569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10009835</v>
      </c>
      <c r="D285" s="1">
        <f>'PR-RAS'!E289</f>
        <v>10787607.73</v>
      </c>
      <c r="E285" s="1">
        <v>0</v>
      </c>
      <c r="F285" s="1">
        <v>0</v>
      </c>
      <c r="G285" s="2">
        <f t="shared" si="8"/>
        <v>8970154.3306399994</v>
      </c>
      <c r="H285" s="2">
        <f t="shared" si="9"/>
        <v>0.26999999955296516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299810</v>
      </c>
      <c r="D286" s="1">
        <f>'PR-RAS'!E290</f>
        <v>78198.589999999851</v>
      </c>
      <c r="E286" s="1">
        <v>0</v>
      </c>
      <c r="F286" s="1">
        <v>0</v>
      </c>
      <c r="G286" s="2">
        <f t="shared" si="8"/>
        <v>130019.0462999999</v>
      </c>
      <c r="H286" s="2">
        <f t="shared" si="9"/>
        <v>0.41000000014901161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81710</v>
      </c>
      <c r="D288" s="1">
        <f>'PR-RAS'!E292</f>
        <v>113711.16</v>
      </c>
      <c r="E288" s="1">
        <v>0</v>
      </c>
      <c r="F288" s="1">
        <v>0</v>
      </c>
      <c r="G288" s="2">
        <f t="shared" si="8"/>
        <v>88720.975839999999</v>
      </c>
      <c r="H288" s="2">
        <f t="shared" si="9"/>
        <v>0.16000000000349246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56791</v>
      </c>
      <c r="D290" s="1">
        <f>'PR-RAS'!E294</f>
        <v>81175.929999999993</v>
      </c>
      <c r="E290" s="1">
        <v>0</v>
      </c>
      <c r="F290" s="1">
        <v>0</v>
      </c>
      <c r="G290" s="2">
        <f t="shared" si="8"/>
        <v>63332.286539999994</v>
      </c>
      <c r="H290" s="2">
        <f t="shared" si="9"/>
        <v>7.0000000006984919E-2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56791</v>
      </c>
      <c r="D291" s="1">
        <f>'PR-RAS'!E295</f>
        <v>81175.929999999993</v>
      </c>
      <c r="E291" s="1">
        <v>0</v>
      </c>
      <c r="F291" s="1">
        <v>0</v>
      </c>
      <c r="G291" s="2">
        <f t="shared" si="8"/>
        <v>63551.429399999994</v>
      </c>
      <c r="H291" s="2">
        <f t="shared" si="9"/>
        <v>7.0000000006984919E-2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267808</v>
      </c>
      <c r="D345" s="1">
        <f>'PR-RAS'!E350</f>
        <v>216956.66</v>
      </c>
      <c r="E345" s="1">
        <v>0</v>
      </c>
      <c r="F345" s="1">
        <v>0</v>
      </c>
      <c r="G345" s="2">
        <f t="shared" si="8"/>
        <v>241392.13407999999</v>
      </c>
      <c r="H345" s="2">
        <f t="shared" si="9"/>
        <v>0.33999999999650754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267808</v>
      </c>
      <c r="D358" s="1">
        <f>'PR-RAS'!E363</f>
        <v>216956.66</v>
      </c>
      <c r="E358" s="1">
        <v>0</v>
      </c>
      <c r="F358" s="1">
        <v>0</v>
      </c>
      <c r="G358" s="2">
        <f t="shared" si="8"/>
        <v>250514.51124000002</v>
      </c>
      <c r="H358" s="2">
        <f t="shared" si="9"/>
        <v>0.33999999999650754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38454</v>
      </c>
      <c r="D364" s="1">
        <f>'PR-RAS'!E369</f>
        <v>34205</v>
      </c>
      <c r="E364" s="1">
        <v>0</v>
      </c>
      <c r="F364" s="1">
        <v>0</v>
      </c>
      <c r="G364" s="2">
        <f t="shared" si="8"/>
        <v>38791.631999999998</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3659</v>
      </c>
      <c r="D365" s="1">
        <f>'PR-RAS'!E370</f>
        <v>24075</v>
      </c>
      <c r="E365" s="1">
        <v>0</v>
      </c>
      <c r="F365" s="1">
        <v>0</v>
      </c>
      <c r="G365" s="2">
        <f t="shared" si="8"/>
        <v>18858.475999999999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34795</v>
      </c>
      <c r="D371" s="1">
        <f>'PR-RAS'!E376</f>
        <v>10130</v>
      </c>
      <c r="E371" s="1">
        <v>0</v>
      </c>
      <c r="F371" s="1">
        <v>0</v>
      </c>
      <c r="G371" s="2">
        <f t="shared" si="8"/>
        <v>20370.349999999999</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229354</v>
      </c>
      <c r="D378" s="1">
        <f>'PR-RAS'!E383</f>
        <v>182751.66</v>
      </c>
      <c r="E378" s="1">
        <v>0</v>
      </c>
      <c r="F378" s="1">
        <v>0</v>
      </c>
      <c r="G378" s="2">
        <f t="shared" si="8"/>
        <v>224261.20964000002</v>
      </c>
      <c r="H378" s="2">
        <f t="shared" si="9"/>
        <v>0.33999999999650754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229354</v>
      </c>
      <c r="D379" s="1">
        <f>'PR-RAS'!E384</f>
        <v>182751.66</v>
      </c>
      <c r="E379" s="1">
        <v>0</v>
      </c>
      <c r="F379" s="1">
        <v>0</v>
      </c>
      <c r="G379" s="2">
        <f t="shared" si="8"/>
        <v>224856.06696000003</v>
      </c>
      <c r="H379" s="2">
        <f t="shared" si="9"/>
        <v>0.33999999999650754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267808</v>
      </c>
      <c r="D403" s="1">
        <f>'PR-RAS'!E408</f>
        <v>216956.66</v>
      </c>
      <c r="E403" s="1">
        <v>0</v>
      </c>
      <c r="F403" s="1">
        <v>0</v>
      </c>
      <c r="G403" s="2">
        <f t="shared" si="8"/>
        <v>282091.97064000001</v>
      </c>
      <c r="H403" s="2">
        <f t="shared" si="9"/>
        <v>0.33999999999650754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10309645</v>
      </c>
      <c r="D407" s="1">
        <f>'PR-RAS'!E412</f>
        <v>10865806.32</v>
      </c>
      <c r="E407" s="1">
        <v>0</v>
      </c>
      <c r="F407" s="1">
        <v>0</v>
      </c>
      <c r="G407" s="2">
        <f t="shared" si="8"/>
        <v>13008750.601840001</v>
      </c>
      <c r="H407" s="2">
        <f t="shared" si="9"/>
        <v>0.32000000029802322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10277643</v>
      </c>
      <c r="D408" s="1">
        <f>'PR-RAS'!E413</f>
        <v>11004564.390000001</v>
      </c>
      <c r="E408" s="1">
        <v>0</v>
      </c>
      <c r="F408" s="1">
        <v>0</v>
      </c>
      <c r="G408" s="2">
        <f t="shared" si="8"/>
        <v>13140716.114459999</v>
      </c>
      <c r="H408" s="2">
        <f t="shared" si="9"/>
        <v>0.39000000059604645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32002</v>
      </c>
      <c r="D409" s="1">
        <f>'PR-RAS'!E414</f>
        <v>0</v>
      </c>
      <c r="E409" s="1">
        <v>0</v>
      </c>
      <c r="F409" s="1">
        <v>0</v>
      </c>
      <c r="G409" s="2">
        <f t="shared" si="8"/>
        <v>13056.815999999999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138758.0700000003</v>
      </c>
      <c r="E410" s="1">
        <v>0</v>
      </c>
      <c r="F410" s="1">
        <v>0</v>
      </c>
      <c r="G410" s="2">
        <f t="shared" si="8"/>
        <v>113504.10126000024</v>
      </c>
      <c r="H410" s="2">
        <f t="shared" si="9"/>
        <v>7.0000000298023224E-2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81710</v>
      </c>
      <c r="D411" s="1">
        <f>'PR-RAS'!E416</f>
        <v>113711.16</v>
      </c>
      <c r="E411" s="1">
        <v>0</v>
      </c>
      <c r="F411" s="1">
        <v>0</v>
      </c>
      <c r="G411" s="2">
        <f t="shared" si="8"/>
        <v>126744.2512</v>
      </c>
      <c r="H411" s="2">
        <f t="shared" si="9"/>
        <v>0.16000000000349246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56791</v>
      </c>
      <c r="D413" s="1">
        <f>'PR-RAS'!E418</f>
        <v>81175.929999999993</v>
      </c>
      <c r="E413" s="1">
        <v>0</v>
      </c>
      <c r="F413" s="1">
        <v>0</v>
      </c>
      <c r="G413" s="2">
        <f t="shared" si="8"/>
        <v>90286.858319999985</v>
      </c>
      <c r="H413" s="2">
        <f t="shared" si="9"/>
        <v>7.0000000006984919E-2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10309645</v>
      </c>
      <c r="D633" s="1">
        <f>'PR-RAS'!E639</f>
        <v>10865806.32</v>
      </c>
      <c r="E633" s="1">
        <v>0</v>
      </c>
      <c r="F633" s="1">
        <v>0</v>
      </c>
      <c r="G633" s="2">
        <f t="shared" si="10"/>
        <v>20250074.828480002</v>
      </c>
      <c r="H633" s="2">
        <f t="shared" si="11"/>
        <v>0.32000000029802322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10277643</v>
      </c>
      <c r="D634" s="1">
        <f>'PR-RAS'!E640</f>
        <v>11004564.390000001</v>
      </c>
      <c r="E634" s="1">
        <v>0</v>
      </c>
      <c r="F634" s="1">
        <v>0</v>
      </c>
      <c r="G634" s="2">
        <f t="shared" si="10"/>
        <v>20437526.536740001</v>
      </c>
      <c r="H634" s="2">
        <f t="shared" si="11"/>
        <v>0.39000000059604645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32002</v>
      </c>
      <c r="D635" s="1">
        <f>'PR-RAS'!E641</f>
        <v>0</v>
      </c>
      <c r="E635" s="1">
        <v>0</v>
      </c>
      <c r="F635" s="1">
        <v>0</v>
      </c>
      <c r="G635" s="2">
        <f t="shared" si="10"/>
        <v>20289.268</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138758.0700000003</v>
      </c>
      <c r="E636" s="1">
        <v>0</v>
      </c>
      <c r="F636" s="1">
        <v>0</v>
      </c>
      <c r="G636" s="2">
        <f t="shared" si="10"/>
        <v>176222.74890000038</v>
      </c>
      <c r="H636" s="2">
        <f t="shared" si="11"/>
        <v>7.0000000298023224E-2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81710</v>
      </c>
      <c r="D637" s="1">
        <f>'PR-RAS'!E643</f>
        <v>113711.16</v>
      </c>
      <c r="E637" s="1">
        <v>0</v>
      </c>
      <c r="F637" s="1">
        <v>0</v>
      </c>
      <c r="G637" s="2">
        <f t="shared" si="10"/>
        <v>196608.15552</v>
      </c>
      <c r="H637" s="2">
        <f t="shared" si="11"/>
        <v>0.16000000000349246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113712</v>
      </c>
      <c r="D639" s="1">
        <f>'PR-RAS'!E645</f>
        <v>0</v>
      </c>
      <c r="E639" s="1">
        <v>0</v>
      </c>
      <c r="F639" s="1">
        <v>0</v>
      </c>
      <c r="G639" s="2">
        <f t="shared" si="10"/>
        <v>72548.256000000008</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25046.910000000295</v>
      </c>
      <c r="E640" s="1">
        <v>0</v>
      </c>
      <c r="F640" s="1">
        <v>0</v>
      </c>
      <c r="G640" s="2">
        <f t="shared" si="10"/>
        <v>32009.950980000376</v>
      </c>
      <c r="H640" s="2">
        <f t="shared" si="11"/>
        <v>8.9999999705469236E-2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753169</v>
      </c>
      <c r="D641" s="1">
        <f>'PR-RAS'!E647</f>
        <v>828006.77</v>
      </c>
      <c r="E641" s="1">
        <v>0</v>
      </c>
      <c r="F641" s="1">
        <v>0</v>
      </c>
      <c r="G641" s="2">
        <f t="shared" si="10"/>
        <v>1541876.8256000001</v>
      </c>
      <c r="H641" s="2">
        <f t="shared" si="11"/>
        <v>0.22999999998137355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321256</v>
      </c>
      <c r="D642" s="1">
        <f>'PR-RAS'!E649</f>
        <v>213308.66</v>
      </c>
      <c r="E642" s="1">
        <v>0</v>
      </c>
      <c r="F642" s="1">
        <v>0</v>
      </c>
      <c r="G642" s="2">
        <f t="shared" si="10"/>
        <v>479386.79812000005</v>
      </c>
      <c r="H642" s="2">
        <f t="shared" si="11"/>
        <v>0.33999999999650754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2602220.66</v>
      </c>
      <c r="D643" s="1">
        <f>'PR-RAS'!E650</f>
        <v>3060118.81</v>
      </c>
      <c r="E643" s="1">
        <v>0</v>
      </c>
      <c r="F643" s="1">
        <v>0</v>
      </c>
      <c r="G643" s="2">
        <f t="shared" si="10"/>
        <v>5599818.215760001</v>
      </c>
      <c r="H643" s="2">
        <f t="shared" si="11"/>
        <v>0.52999999979510903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2710168</v>
      </c>
      <c r="D644" s="1">
        <f>'PR-RAS'!E651</f>
        <v>3199466.02</v>
      </c>
      <c r="E644" s="1">
        <v>0</v>
      </c>
      <c r="F644" s="1">
        <v>0</v>
      </c>
      <c r="G644" s="2">
        <f t="shared" si="10"/>
        <v>5857151.3257199991</v>
      </c>
      <c r="H644" s="2">
        <f t="shared" si="11"/>
        <v>2.0000000018626451E-2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213308.66000000015</v>
      </c>
      <c r="D645" s="1">
        <f>'PR-RAS'!E652</f>
        <v>73961.450000000186</v>
      </c>
      <c r="E645" s="1">
        <v>0</v>
      </c>
      <c r="F645" s="1">
        <v>0</v>
      </c>
      <c r="G645" s="2">
        <f t="shared" si="10"/>
        <v>232633.12464000034</v>
      </c>
      <c r="H645" s="2">
        <f t="shared" si="11"/>
        <v>0.7900000000372529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60</v>
      </c>
      <c r="D647" s="1">
        <f>'PR-RAS'!E654</f>
        <v>54</v>
      </c>
      <c r="E647" s="1">
        <v>0</v>
      </c>
      <c r="F647" s="1">
        <v>0</v>
      </c>
      <c r="G647" s="2">
        <f t="shared" si="10"/>
        <v>108.52800000000001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54</v>
      </c>
      <c r="D649" s="1">
        <f>'PR-RAS'!E656</f>
        <v>54</v>
      </c>
      <c r="E649" s="1">
        <v>0</v>
      </c>
      <c r="F649" s="1">
        <v>0</v>
      </c>
      <c r="G649" s="2">
        <f t="shared" si="10"/>
        <v>104.976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8121444</v>
      </c>
      <c r="D669" s="1">
        <f>'PR-RAS'!E676</f>
        <v>8560896.8800000008</v>
      </c>
      <c r="E669" s="1">
        <v>0</v>
      </c>
      <c r="F669" s="1">
        <v>0</v>
      </c>
      <c r="G669" s="2">
        <f t="shared" si="10"/>
        <v>16862482.823680002</v>
      </c>
      <c r="H669" s="2">
        <f t="shared" si="11"/>
        <v>0.11999999918043613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222388</v>
      </c>
      <c r="D670" s="1">
        <f>'PR-RAS'!E677</f>
        <v>184005.75</v>
      </c>
      <c r="E670" s="1">
        <v>0</v>
      </c>
      <c r="F670" s="1">
        <v>0</v>
      </c>
      <c r="G670" s="2">
        <f t="shared" si="10"/>
        <v>394977.26550000004</v>
      </c>
      <c r="H670" s="2">
        <f t="shared" si="11"/>
        <v>0.25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21152</v>
      </c>
      <c r="D710" s="1">
        <f>'PR-RAS'!E717</f>
        <v>13000</v>
      </c>
      <c r="E710" s="1">
        <v>0</v>
      </c>
      <c r="F710" s="1">
        <v>0</v>
      </c>
      <c r="G710" s="2">
        <f t="shared" si="10"/>
        <v>33430.767999999996</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134279</v>
      </c>
      <c r="D711" s="1">
        <f>'PR-RAS'!E718</f>
        <v>128560.94</v>
      </c>
      <c r="E711" s="1">
        <v>0</v>
      </c>
      <c r="F711" s="1">
        <v>0</v>
      </c>
      <c r="G711" s="2">
        <f t="shared" si="10"/>
        <v>277894.62479999999</v>
      </c>
      <c r="H711" s="2">
        <f t="shared" si="11"/>
        <v>5.9999999997671694E-2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17500</v>
      </c>
      <c r="D713" s="1">
        <f>'PR-RAS'!E720</f>
        <v>17760</v>
      </c>
      <c r="E713" s="1">
        <v>0</v>
      </c>
      <c r="F713" s="1">
        <v>0</v>
      </c>
      <c r="G713" s="2">
        <f t="shared" si="10"/>
        <v>37750.239999999998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106684</v>
      </c>
      <c r="D715" s="1">
        <f>'PR-RAS'!E722</f>
        <v>7186.84</v>
      </c>
      <c r="E715" s="1">
        <v>0</v>
      </c>
      <c r="F715" s="1">
        <v>0</v>
      </c>
      <c r="G715" s="2">
        <f t="shared" si="10"/>
        <v>86435.183519999991</v>
      </c>
      <c r="H715" s="2">
        <f t="shared" si="11"/>
        <v>0.15999999999985448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169450</v>
      </c>
      <c r="D821" s="1">
        <f>'PR-RAS'!E828</f>
        <v>156978.82999999999</v>
      </c>
      <c r="E821" s="1">
        <v>0</v>
      </c>
      <c r="F821" s="1">
        <v>0</v>
      </c>
      <c r="G821" s="2">
        <f t="shared" si="18"/>
        <v>396394.28119999997</v>
      </c>
      <c r="H821" s="2">
        <f t="shared" si="19"/>
        <v>0.17000000001280569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6733654.5799999991</v>
      </c>
      <c r="D984" s="6">
        <f>BILANCA!E6</f>
        <v>6544591.3999999976</v>
      </c>
      <c r="E984" s="6">
        <v>0</v>
      </c>
      <c r="F984" s="6">
        <v>0</v>
      </c>
      <c r="G984" s="7">
        <f t="shared" ref="G984:G1241" si="22">B984/1000*C984+B984/500*D984</f>
        <v>19822.837379999994</v>
      </c>
      <c r="H984" s="7">
        <f t="shared" si="19"/>
        <v>0.81999999843537807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5640231.6999999993</v>
      </c>
      <c r="D985" s="1">
        <f>BILANCA!E7</f>
        <v>5487092.7199999979</v>
      </c>
      <c r="E985" s="1">
        <v>0</v>
      </c>
      <c r="F985" s="1">
        <v>0</v>
      </c>
      <c r="G985" s="2">
        <f t="shared" si="22"/>
        <v>33228.834279999988</v>
      </c>
      <c r="H985" s="2">
        <f t="shared" si="19"/>
        <v>0.58000000286847353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33476.769999999997</v>
      </c>
      <c r="D986" s="1">
        <f>BILANCA!E8</f>
        <v>33475.93</v>
      </c>
      <c r="E986" s="1">
        <v>0</v>
      </c>
      <c r="F986" s="1">
        <v>0</v>
      </c>
      <c r="G986" s="2">
        <f t="shared" si="22"/>
        <v>301.28588999999999</v>
      </c>
      <c r="H986" s="2">
        <f t="shared" si="19"/>
        <v>0.30000000000291038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33476.769999999997</v>
      </c>
      <c r="D987" s="1">
        <f>BILANCA!E9</f>
        <v>33475.93</v>
      </c>
      <c r="E987" s="1">
        <v>0</v>
      </c>
      <c r="F987" s="1">
        <v>0</v>
      </c>
      <c r="G987" s="2">
        <f t="shared" si="22"/>
        <v>401.71451999999999</v>
      </c>
      <c r="H987" s="2">
        <f t="shared" si="19"/>
        <v>0.30000000000291038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5606754.9299999997</v>
      </c>
      <c r="D990" s="1">
        <f>BILANCA!E12</f>
        <v>5453616.7899999982</v>
      </c>
      <c r="E990" s="1">
        <v>0</v>
      </c>
      <c r="F990" s="1">
        <v>0</v>
      </c>
      <c r="G990" s="2">
        <f t="shared" si="22"/>
        <v>115597.91956999997</v>
      </c>
      <c r="H990" s="2">
        <f t="shared" si="19"/>
        <v>0.28000000212341547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3823865.9799999995</v>
      </c>
      <c r="D991" s="1">
        <f>BILANCA!E13</f>
        <v>3655518.8699999992</v>
      </c>
      <c r="E991" s="1">
        <v>0</v>
      </c>
      <c r="F991" s="1">
        <v>0</v>
      </c>
      <c r="G991" s="2">
        <f t="shared" si="22"/>
        <v>89079.229759999987</v>
      </c>
      <c r="H991" s="2">
        <f t="shared" si="19"/>
        <v>0.1500000013038516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11022503.539999999</v>
      </c>
      <c r="D992" s="1">
        <f>BILANCA!E14</f>
        <v>11022503.539999999</v>
      </c>
      <c r="E992" s="1">
        <v>0</v>
      </c>
      <c r="F992" s="1">
        <v>0</v>
      </c>
      <c r="G992" s="2">
        <f t="shared" si="22"/>
        <v>297607.59557999996</v>
      </c>
      <c r="H992" s="2">
        <f t="shared" si="19"/>
        <v>0.92000000178813934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7198637.5599999996</v>
      </c>
      <c r="D996" s="1">
        <f>BILANCA!E18</f>
        <v>7366984.6699999999</v>
      </c>
      <c r="E996" s="1">
        <v>0</v>
      </c>
      <c r="F996" s="1">
        <v>0</v>
      </c>
      <c r="G996" s="2">
        <f t="shared" si="22"/>
        <v>285123.8897</v>
      </c>
      <c r="H996" s="2">
        <f t="shared" si="19"/>
        <v>0.77000000048428774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1174289.6500000001</v>
      </c>
      <c r="D997" s="1">
        <f>BILANCA!E19</f>
        <v>1034251.1999999997</v>
      </c>
      <c r="E997" s="1">
        <v>0</v>
      </c>
      <c r="F997" s="1">
        <v>0</v>
      </c>
      <c r="G997" s="2">
        <f t="shared" si="22"/>
        <v>45399.088699999993</v>
      </c>
      <c r="H997" s="2">
        <f t="shared" si="19"/>
        <v>0.54999999958090484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810418.5</v>
      </c>
      <c r="D998" s="1">
        <f>BILANCA!E20</f>
        <v>712476.95</v>
      </c>
      <c r="E998" s="1">
        <v>0</v>
      </c>
      <c r="F998" s="1">
        <v>0</v>
      </c>
      <c r="G998" s="2">
        <f t="shared" si="22"/>
        <v>33530.585999999996</v>
      </c>
      <c r="H998" s="2">
        <f t="shared" si="19"/>
        <v>0.55000000004656613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63535.199999999997</v>
      </c>
      <c r="D999" s="1">
        <f>BILANCA!E21</f>
        <v>61416.51</v>
      </c>
      <c r="E999" s="1">
        <v>0</v>
      </c>
      <c r="F999" s="1">
        <v>0</v>
      </c>
      <c r="G999" s="2">
        <f t="shared" si="22"/>
        <v>2981.8915200000001</v>
      </c>
      <c r="H999" s="2">
        <f t="shared" si="19"/>
        <v>0.68999999999505235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252155.13</v>
      </c>
      <c r="D1000" s="1">
        <f>BILANCA!E22</f>
        <v>245206.44</v>
      </c>
      <c r="E1000" s="1">
        <v>0</v>
      </c>
      <c r="F1000" s="1">
        <v>0</v>
      </c>
      <c r="G1000" s="2">
        <f t="shared" si="22"/>
        <v>12623.656170000002</v>
      </c>
      <c r="H1000" s="2">
        <f t="shared" si="19"/>
        <v>0.57000000000698492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9444.9599999999991</v>
      </c>
      <c r="D1003" s="1">
        <f>BILANCA!E25</f>
        <v>9444.9599999999991</v>
      </c>
      <c r="E1003" s="1">
        <v>0</v>
      </c>
      <c r="F1003" s="1">
        <v>0</v>
      </c>
      <c r="G1003" s="2">
        <f t="shared" si="22"/>
        <v>566.69759999999997</v>
      </c>
      <c r="H1003" s="2">
        <f t="shared" si="19"/>
        <v>8.000000000174623E-2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466102.02</v>
      </c>
      <c r="D1004" s="1">
        <f>BILANCA!E26</f>
        <v>464214.88</v>
      </c>
      <c r="E1004" s="1">
        <v>0</v>
      </c>
      <c r="F1004" s="1">
        <v>0</v>
      </c>
      <c r="G1004" s="2">
        <f t="shared" si="22"/>
        <v>29285.167380000003</v>
      </c>
      <c r="H1004" s="2">
        <f t="shared" si="19"/>
        <v>0.14000000001396984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427366.16</v>
      </c>
      <c r="D1006" s="1">
        <f>BILANCA!E28</f>
        <v>458508.54</v>
      </c>
      <c r="E1006" s="1">
        <v>0</v>
      </c>
      <c r="F1006" s="1">
        <v>0</v>
      </c>
      <c r="G1006" s="2">
        <f t="shared" si="22"/>
        <v>30920.81452</v>
      </c>
      <c r="H1006" s="2">
        <f t="shared" si="19"/>
        <v>0.61999999999534339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608599.30000000005</v>
      </c>
      <c r="D1013" s="1">
        <f>BILANCA!E35</f>
        <v>763846.72</v>
      </c>
      <c r="E1013" s="1">
        <v>0</v>
      </c>
      <c r="F1013" s="1">
        <v>0</v>
      </c>
      <c r="G1013" s="2">
        <f t="shared" si="22"/>
        <v>64088.782199999994</v>
      </c>
      <c r="H1013" s="2">
        <f t="shared" si="19"/>
        <v>0.58000000007450581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612421.87</v>
      </c>
      <c r="D1014" s="1">
        <f>BILANCA!E36</f>
        <v>795173.53</v>
      </c>
      <c r="E1014" s="1">
        <v>0</v>
      </c>
      <c r="F1014" s="1">
        <v>0</v>
      </c>
      <c r="G1014" s="2">
        <f t="shared" si="22"/>
        <v>68285.83683</v>
      </c>
      <c r="H1014" s="2">
        <f t="shared" si="19"/>
        <v>0.59999999997671694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3822.57</v>
      </c>
      <c r="D1018" s="1">
        <f>BILANCA!E40</f>
        <v>31326.81</v>
      </c>
      <c r="E1018" s="1">
        <v>0</v>
      </c>
      <c r="F1018" s="1">
        <v>0</v>
      </c>
      <c r="G1018" s="2">
        <f t="shared" si="22"/>
        <v>2326.6666500000001</v>
      </c>
      <c r="H1018" s="2">
        <f t="shared" si="19"/>
        <v>0.61999999999852662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1093422.8799999999</v>
      </c>
      <c r="D1046" s="1">
        <f>BILANCA!E68</f>
        <v>1057498.68</v>
      </c>
      <c r="E1046" s="1">
        <v>0</v>
      </c>
      <c r="F1046" s="1">
        <v>0</v>
      </c>
      <c r="G1046" s="2">
        <f t="shared" si="22"/>
        <v>202130.47511999996</v>
      </c>
      <c r="H1046" s="2">
        <f t="shared" si="19"/>
        <v>0.44000000017695129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213308.66</v>
      </c>
      <c r="D1047" s="1">
        <f>BILANCA!E69</f>
        <v>73961.45</v>
      </c>
      <c r="E1047" s="1">
        <v>0</v>
      </c>
      <c r="F1047" s="1">
        <v>0</v>
      </c>
      <c r="G1047" s="2">
        <f t="shared" si="22"/>
        <v>23118.81984</v>
      </c>
      <c r="H1047" s="2">
        <f t="shared" si="19"/>
        <v>0.78999999999359716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212929.77</v>
      </c>
      <c r="D1048" s="1">
        <f>BILANCA!E70</f>
        <v>73961.45</v>
      </c>
      <c r="E1048" s="1">
        <v>0</v>
      </c>
      <c r="F1048" s="1">
        <v>0</v>
      </c>
      <c r="G1048" s="2">
        <f t="shared" si="22"/>
        <v>23455.42355</v>
      </c>
      <c r="H1048" s="2">
        <f t="shared" si="19"/>
        <v>0.680000000007567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212929.77</v>
      </c>
      <c r="D1050" s="1">
        <f>BILANCA!E72</f>
        <v>73961.45</v>
      </c>
      <c r="E1050" s="1">
        <v>0</v>
      </c>
      <c r="F1050" s="1">
        <v>0</v>
      </c>
      <c r="G1050" s="2">
        <f t="shared" si="22"/>
        <v>24177.12889</v>
      </c>
      <c r="H1050" s="2">
        <f t="shared" si="19"/>
        <v>0.680000000007567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378.89</v>
      </c>
      <c r="D1054" s="1">
        <f>BILANCA!E76</f>
        <v>0</v>
      </c>
      <c r="E1054" s="1">
        <v>0</v>
      </c>
      <c r="F1054" s="1">
        <v>0</v>
      </c>
      <c r="G1054" s="2">
        <f t="shared" si="22"/>
        <v>26.901189999999996</v>
      </c>
      <c r="H1054" s="2">
        <f t="shared" si="19"/>
        <v>0.11000000000001364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74993.2</v>
      </c>
      <c r="D1056" s="1">
        <f>BILANCA!E78</f>
        <v>79905.66</v>
      </c>
      <c r="E1056" s="1">
        <v>0</v>
      </c>
      <c r="F1056" s="1">
        <v>0</v>
      </c>
      <c r="G1056" s="2">
        <f t="shared" si="22"/>
        <v>17140.729960000001</v>
      </c>
      <c r="H1056" s="2">
        <f t="shared" si="19"/>
        <v>0.53999999999359716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74993.2</v>
      </c>
      <c r="D1064" s="1">
        <f>BILANCA!E86</f>
        <v>79905.66</v>
      </c>
      <c r="E1064" s="1">
        <v>0</v>
      </c>
      <c r="F1064" s="1">
        <v>0</v>
      </c>
      <c r="G1064" s="2">
        <f t="shared" si="22"/>
        <v>19019.166120000002</v>
      </c>
      <c r="H1064" s="2">
        <f t="shared" si="19"/>
        <v>0.53999999999359716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51915</v>
      </c>
      <c r="D1124" s="1">
        <f>BILANCA!E146</f>
        <v>75624.800000000003</v>
      </c>
      <c r="E1124" s="1">
        <v>0</v>
      </c>
      <c r="F1124" s="1">
        <v>0</v>
      </c>
      <c r="G1124" s="2">
        <f t="shared" si="22"/>
        <v>28646.208599999998</v>
      </c>
      <c r="H1124" s="2">
        <f t="shared" si="23"/>
        <v>0.19999999999708962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51915</v>
      </c>
      <c r="D1138" s="1">
        <f>BILANCA!E160</f>
        <v>75624.800000000003</v>
      </c>
      <c r="E1138" s="1">
        <v>0</v>
      </c>
      <c r="F1138" s="1">
        <v>0</v>
      </c>
      <c r="G1138" s="2">
        <f t="shared" si="22"/>
        <v>31490.513000000003</v>
      </c>
      <c r="H1138" s="2">
        <f t="shared" si="23"/>
        <v>0.19999999999708962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37.020000000000003</v>
      </c>
      <c r="D1142" s="1">
        <f>BILANCA!E164</f>
        <v>0</v>
      </c>
      <c r="E1142" s="1">
        <v>0</v>
      </c>
      <c r="F1142" s="1">
        <v>0</v>
      </c>
      <c r="G1142" s="2">
        <f t="shared" si="22"/>
        <v>5.8861800000000004</v>
      </c>
      <c r="H1142" s="2">
        <f t="shared" si="23"/>
        <v>2.0000000000003126E-2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37.020000000000003</v>
      </c>
      <c r="D1144" s="1">
        <f>BILANCA!E166</f>
        <v>0</v>
      </c>
      <c r="E1144" s="1">
        <v>0</v>
      </c>
      <c r="F1144" s="1">
        <v>0</v>
      </c>
      <c r="G1144" s="2">
        <f t="shared" si="22"/>
        <v>5.9602200000000005</v>
      </c>
      <c r="H1144" s="2">
        <f t="shared" si="23"/>
        <v>2.0000000000003126E-2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753169</v>
      </c>
      <c r="D1148" s="1">
        <f>BILANCA!E170</f>
        <v>828006.77</v>
      </c>
      <c r="E1148" s="1">
        <v>0</v>
      </c>
      <c r="F1148" s="1">
        <v>0</v>
      </c>
      <c r="G1148" s="2">
        <f t="shared" si="22"/>
        <v>397515.11910000001</v>
      </c>
      <c r="H1148" s="2">
        <f t="shared" si="23"/>
        <v>0.22999999998137355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753169</v>
      </c>
      <c r="D1151" s="1">
        <f>BILANCA!E173</f>
        <v>828006.77</v>
      </c>
      <c r="E1151" s="1">
        <v>0</v>
      </c>
      <c r="F1151" s="1">
        <v>0</v>
      </c>
      <c r="G1151" s="2">
        <f t="shared" si="22"/>
        <v>404742.66672000004</v>
      </c>
      <c r="H1151" s="2">
        <f t="shared" si="23"/>
        <v>0.22999999998137355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6733654.580000001</v>
      </c>
      <c r="D1152" s="1">
        <f>BILANCA!E175</f>
        <v>6544591.4000000004</v>
      </c>
      <c r="E1152" s="1">
        <v>0</v>
      </c>
      <c r="F1152" s="1">
        <v>0</v>
      </c>
      <c r="G1152" s="2">
        <f t="shared" si="22"/>
        <v>3350059.5172200007</v>
      </c>
      <c r="H1152" s="2">
        <f t="shared" si="23"/>
        <v>0.81999999936670065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922883.57000000007</v>
      </c>
      <c r="D1153" s="1">
        <f>BILANCA!E176</f>
        <v>1001864.9400000001</v>
      </c>
      <c r="E1153" s="1">
        <v>0</v>
      </c>
      <c r="F1153" s="1">
        <v>0</v>
      </c>
      <c r="G1153" s="2">
        <f t="shared" si="22"/>
        <v>497524.28650000005</v>
      </c>
      <c r="H1153" s="2">
        <f t="shared" si="23"/>
        <v>0.48999999987427145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917096.28</v>
      </c>
      <c r="D1154" s="1">
        <f>BILANCA!E177</f>
        <v>1000176.2000000001</v>
      </c>
      <c r="E1154" s="1">
        <v>0</v>
      </c>
      <c r="F1154" s="1">
        <v>0</v>
      </c>
      <c r="G1154" s="2">
        <f t="shared" si="22"/>
        <v>498883.72428000008</v>
      </c>
      <c r="H1154" s="2">
        <f t="shared" si="23"/>
        <v>0.48000000009778887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751480.26</v>
      </c>
      <c r="D1155" s="1">
        <f>BILANCA!E178</f>
        <v>826318.03</v>
      </c>
      <c r="E1155" s="1">
        <v>0</v>
      </c>
      <c r="F1155" s="1">
        <v>0</v>
      </c>
      <c r="G1155" s="2">
        <f t="shared" si="22"/>
        <v>413508.00704</v>
      </c>
      <c r="H1155" s="2">
        <f t="shared" si="23"/>
        <v>0.2900000000372529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98385.38</v>
      </c>
      <c r="D1156" s="1">
        <f>BILANCA!E179</f>
        <v>105872.3</v>
      </c>
      <c r="E1156" s="1">
        <v>0</v>
      </c>
      <c r="F1156" s="1">
        <v>0</v>
      </c>
      <c r="G1156" s="2">
        <f t="shared" si="22"/>
        <v>53652.486539999998</v>
      </c>
      <c r="H1156" s="2">
        <f t="shared" si="23"/>
        <v>0.680000000007567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67230.64</v>
      </c>
      <c r="D1165" s="1">
        <f>BILANCA!E188</f>
        <v>67985.87</v>
      </c>
      <c r="E1165" s="1">
        <v>0</v>
      </c>
      <c r="F1165" s="1">
        <v>0</v>
      </c>
      <c r="G1165" s="2">
        <f t="shared" si="22"/>
        <v>36982.833159999995</v>
      </c>
      <c r="H1165" s="2">
        <f t="shared" si="23"/>
        <v>0.49000000000523869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4098.55</v>
      </c>
      <c r="D1166" s="1">
        <f>BILANCA!E189</f>
        <v>0</v>
      </c>
      <c r="E1166" s="1">
        <v>0</v>
      </c>
      <c r="F1166" s="1">
        <v>0</v>
      </c>
      <c r="G1166" s="2">
        <f t="shared" si="22"/>
        <v>750.03465000000006</v>
      </c>
      <c r="H1166" s="2">
        <f t="shared" si="23"/>
        <v>0.4499999999998181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1688.74</v>
      </c>
      <c r="D1211" s="1">
        <f>BILANCA!E234</f>
        <v>1688.74</v>
      </c>
      <c r="E1211" s="1">
        <v>0</v>
      </c>
      <c r="F1211" s="1">
        <v>0</v>
      </c>
      <c r="G1211" s="2">
        <f t="shared" si="22"/>
        <v>1155.09816</v>
      </c>
      <c r="H1211" s="2">
        <f t="shared" si="23"/>
        <v>0.51999999999998181</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1688.74</v>
      </c>
      <c r="D1212" s="1">
        <f>BILANCA!E235</f>
        <v>1688.74</v>
      </c>
      <c r="E1212" s="1">
        <v>0</v>
      </c>
      <c r="F1212" s="1">
        <v>0</v>
      </c>
      <c r="G1212" s="2">
        <f t="shared" si="22"/>
        <v>1160.1643800000002</v>
      </c>
      <c r="H1212" s="2">
        <f t="shared" si="23"/>
        <v>0.51999999999998181</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5810771.0100000007</v>
      </c>
      <c r="D1214" s="1">
        <f>BILANCA!E237</f>
        <v>5542726.46</v>
      </c>
      <c r="E1214" s="1">
        <v>0</v>
      </c>
      <c r="F1214" s="1">
        <v>0</v>
      </c>
      <c r="G1214" s="2">
        <f t="shared" si="22"/>
        <v>3903027.7278300002</v>
      </c>
      <c r="H1214" s="2">
        <f t="shared" si="23"/>
        <v>0.47000000067055225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5640230.8600000003</v>
      </c>
      <c r="D1215" s="1">
        <f>BILANCA!E238</f>
        <v>5487092.7199999997</v>
      </c>
      <c r="E1215" s="1">
        <v>0</v>
      </c>
      <c r="F1215" s="1">
        <v>0</v>
      </c>
      <c r="G1215" s="2">
        <f t="shared" si="22"/>
        <v>3854544.5816000002</v>
      </c>
      <c r="H1215" s="2">
        <f t="shared" si="23"/>
        <v>0.41999999992549419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5640230.8600000003</v>
      </c>
      <c r="D1216" s="1">
        <f>BILANCA!E239</f>
        <v>5487092.7199999997</v>
      </c>
      <c r="E1216" s="1">
        <v>0</v>
      </c>
      <c r="F1216" s="1">
        <v>0</v>
      </c>
      <c r="G1216" s="2">
        <f t="shared" si="22"/>
        <v>3871158.9979000003</v>
      </c>
      <c r="H1216" s="2">
        <f t="shared" si="23"/>
        <v>0.41999999992549419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5640230.8600000003</v>
      </c>
      <c r="D1217" s="1">
        <f>BILANCA!E240</f>
        <v>5487092.7199999997</v>
      </c>
      <c r="E1217" s="1">
        <v>0</v>
      </c>
      <c r="F1217" s="1">
        <v>0</v>
      </c>
      <c r="G1217" s="2">
        <f t="shared" si="22"/>
        <v>3887773.4142</v>
      </c>
      <c r="H1217" s="2">
        <f t="shared" si="23"/>
        <v>0.41999999992549419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113712</v>
      </c>
      <c r="D1222" s="1">
        <f>BILANCA!E245</f>
        <v>-25046.91</v>
      </c>
      <c r="E1222" s="1">
        <v>0</v>
      </c>
      <c r="F1222" s="1">
        <v>0</v>
      </c>
      <c r="G1222" s="2">
        <f t="shared" si="22"/>
        <v>15204.745019999998</v>
      </c>
      <c r="H1222" s="2">
        <f t="shared" si="23"/>
        <v>9.0000000000145519E-2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113712</v>
      </c>
      <c r="D1223" s="1">
        <f>BILANCA!E246</f>
        <v>0</v>
      </c>
      <c r="E1223" s="1">
        <v>0</v>
      </c>
      <c r="F1223" s="1">
        <v>0</v>
      </c>
      <c r="G1223" s="2">
        <f t="shared" si="22"/>
        <v>27290.879999999997</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113712</v>
      </c>
      <c r="D1224" s="1">
        <f>BILANCA!E247</f>
        <v>0</v>
      </c>
      <c r="E1224" s="1">
        <v>0</v>
      </c>
      <c r="F1224" s="1">
        <v>0</v>
      </c>
      <c r="G1224" s="2">
        <f t="shared" si="22"/>
        <v>27404.592000000001</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25046.91</v>
      </c>
      <c r="E1227" s="1">
        <v>0</v>
      </c>
      <c r="F1227" s="1">
        <v>0</v>
      </c>
      <c r="G1227" s="2">
        <f t="shared" si="22"/>
        <v>12222.89208</v>
      </c>
      <c r="H1227" s="2">
        <f t="shared" si="23"/>
        <v>9.0000000000145519E-2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25046.91</v>
      </c>
      <c r="E1228" s="1">
        <v>0</v>
      </c>
      <c r="F1228" s="1">
        <v>0</v>
      </c>
      <c r="G1228" s="2">
        <f t="shared" si="22"/>
        <v>12272.9859</v>
      </c>
      <c r="H1228" s="2">
        <f t="shared" si="23"/>
        <v>9.0000000000145519E-2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56791.13</v>
      </c>
      <c r="D1232" s="1">
        <f>BILANCA!E255</f>
        <v>80680.649999999994</v>
      </c>
      <c r="E1232" s="1">
        <v>0</v>
      </c>
      <c r="F1232" s="1">
        <v>0</v>
      </c>
      <c r="G1232" s="2">
        <f t="shared" si="22"/>
        <v>54319.955069999996</v>
      </c>
      <c r="H1232" s="2">
        <f t="shared" si="23"/>
        <v>0.48000000000320142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37.020000000000003</v>
      </c>
      <c r="D1233" s="1">
        <f>BILANCA!E256</f>
        <v>0</v>
      </c>
      <c r="E1233" s="1">
        <v>0</v>
      </c>
      <c r="F1233" s="1">
        <v>0</v>
      </c>
      <c r="G1233" s="2">
        <f t="shared" si="22"/>
        <v>9.2550000000000008</v>
      </c>
      <c r="H1233" s="2">
        <f t="shared" si="23"/>
        <v>2.0000000000003126E-2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51915</v>
      </c>
      <c r="D1240" s="1">
        <f>BILANCA!E264</f>
        <v>75624.800000000003</v>
      </c>
      <c r="E1240" s="1">
        <v>0</v>
      </c>
      <c r="F1240" s="1">
        <v>0</v>
      </c>
      <c r="G1240" s="2">
        <f t="shared" si="22"/>
        <v>52213.302199999998</v>
      </c>
      <c r="H1240" s="2">
        <f t="shared" si="23"/>
        <v>0.19999999999708962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37.020000000000003</v>
      </c>
      <c r="D1242" s="1">
        <f>BILANCA!E266</f>
        <v>0</v>
      </c>
      <c r="E1242" s="1">
        <v>0</v>
      </c>
      <c r="F1242" s="1">
        <v>0</v>
      </c>
      <c r="G1242" s="2">
        <f t="shared" ref="G1242:G1479" si="24">B1242/1000*C1242+B1242/500*D1242</f>
        <v>9.5881800000000013</v>
      </c>
      <c r="H1242" s="2">
        <f t="shared" si="23"/>
        <v>2.0000000000003126E-2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917096.28</v>
      </c>
      <c r="D1263" s="1">
        <f>BILANCA!E287</f>
        <v>1000176.2</v>
      </c>
      <c r="E1263" s="1">
        <v>0</v>
      </c>
      <c r="F1263" s="1">
        <v>0</v>
      </c>
      <c r="G1263" s="2">
        <f t="shared" si="24"/>
        <v>816885.63040000002</v>
      </c>
      <c r="H1263" s="2">
        <f t="shared" si="23"/>
        <v>0.47999999998137355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4098.55</v>
      </c>
      <c r="D1265" s="1">
        <f>BILANCA!E289</f>
        <v>0</v>
      </c>
      <c r="E1265" s="1">
        <v>0</v>
      </c>
      <c r="F1265" s="1">
        <v>0</v>
      </c>
      <c r="G1265" s="2">
        <f t="shared" si="24"/>
        <v>1155.7910999999999</v>
      </c>
      <c r="H1265" s="2">
        <f t="shared" si="23"/>
        <v>0.4499999999998181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10277643</v>
      </c>
      <c r="D1408" s="1">
        <f>'RAS-funkcijski'!E114</f>
        <v>11004564.390000001</v>
      </c>
      <c r="E1408" s="1">
        <v>0</v>
      </c>
      <c r="F1408" s="1">
        <v>0</v>
      </c>
      <c r="G1408" s="2">
        <f t="shared" si="24"/>
        <v>3551544.8958000001</v>
      </c>
      <c r="H1408" s="2">
        <f t="shared" si="27"/>
        <v>0.39000000059604645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10277643</v>
      </c>
      <c r="D1409" s="1">
        <f>'RAS-funkcijski'!E115</f>
        <v>11004564.390000001</v>
      </c>
      <c r="E1409" s="1">
        <v>0</v>
      </c>
      <c r="F1409" s="1">
        <v>0</v>
      </c>
      <c r="G1409" s="2">
        <f t="shared" si="24"/>
        <v>3583831.6675800001</v>
      </c>
      <c r="H1409" s="2">
        <f t="shared" si="27"/>
        <v>0.39000000059604645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10277643</v>
      </c>
      <c r="D1411" s="1">
        <f>'RAS-funkcijski'!E117</f>
        <v>11004564.390000001</v>
      </c>
      <c r="E1411" s="1">
        <v>0</v>
      </c>
      <c r="F1411" s="1">
        <v>0</v>
      </c>
      <c r="G1411" s="2">
        <f t="shared" si="24"/>
        <v>3648405.2111400003</v>
      </c>
      <c r="H1411" s="2">
        <f t="shared" si="27"/>
        <v>0.39000000059604645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10277643</v>
      </c>
      <c r="D1435" s="13">
        <f>'RAS-funkcijski'!E141</f>
        <v>11004564.390000001</v>
      </c>
      <c r="E1435" s="13">
        <v>0</v>
      </c>
      <c r="F1435" s="13">
        <v>0</v>
      </c>
      <c r="G1435" s="14">
        <f t="shared" si="24"/>
        <v>4423287.733860001</v>
      </c>
      <c r="H1435" s="14">
        <f t="shared" si="27"/>
        <v>0.39000000059604645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50448.1</v>
      </c>
      <c r="E1436" s="6">
        <v>0</v>
      </c>
      <c r="F1436" s="6">
        <v>0</v>
      </c>
      <c r="G1436" s="7">
        <f t="shared" si="24"/>
        <v>100.89619999999999</v>
      </c>
      <c r="H1436" s="7">
        <f t="shared" si="27"/>
        <v>9.9999999998544808E-2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50448.1</v>
      </c>
      <c r="E1453" s="1">
        <v>0</v>
      </c>
      <c r="F1453" s="1">
        <v>0</v>
      </c>
      <c r="G1453" s="2">
        <f t="shared" si="24"/>
        <v>1816.1315999999997</v>
      </c>
      <c r="H1453" s="2">
        <f t="shared" si="27"/>
        <v>9.9999999998544808E-2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50448.1</v>
      </c>
      <c r="E1454" s="1">
        <v>0</v>
      </c>
      <c r="F1454" s="1">
        <v>0</v>
      </c>
      <c r="G1454" s="2">
        <f t="shared" si="24"/>
        <v>1917.0277999999998</v>
      </c>
      <c r="H1454" s="2">
        <f t="shared" si="27"/>
        <v>9.9999999998544808E-2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50448.1</v>
      </c>
      <c r="E1456" s="1">
        <v>0</v>
      </c>
      <c r="F1456" s="1">
        <v>0</v>
      </c>
      <c r="G1456" s="2">
        <f t="shared" si="24"/>
        <v>2118.8202000000001</v>
      </c>
      <c r="H1456" s="2">
        <f t="shared" si="27"/>
        <v>9.9999999998544808E-2</v>
      </c>
      <c r="I1456" s="10">
        <f t="shared" si="30"/>
        <v>211.88201999691671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922883.57</v>
      </c>
      <c r="D1480" s="6"/>
      <c r="E1480" s="6">
        <v>0</v>
      </c>
      <c r="F1480" s="6">
        <v>0</v>
      </c>
      <c r="G1480" s="7">
        <f t="shared" ref="G1480:G1580" si="34">B1480/1000*C1480</f>
        <v>922.88356999999996</v>
      </c>
      <c r="H1480" s="7">
        <f t="shared" ref="H1480:H1580" si="35">ABS(C1480-ROUND(C1480,0))</f>
        <v>0.43000000005122274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13600475.220000001</v>
      </c>
      <c r="D1481" s="1">
        <v>0</v>
      </c>
      <c r="E1481" s="1">
        <v>0</v>
      </c>
      <c r="F1481" s="1">
        <v>0</v>
      </c>
      <c r="G1481" s="2">
        <f t="shared" si="34"/>
        <v>27200.950440000001</v>
      </c>
      <c r="H1481" s="2">
        <f t="shared" si="35"/>
        <v>0.22000000067055225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13600475.220000001</v>
      </c>
      <c r="D1483" s="1">
        <v>0</v>
      </c>
      <c r="E1483" s="1">
        <v>0</v>
      </c>
      <c r="F1483" s="1">
        <v>0</v>
      </c>
      <c r="G1483" s="2">
        <f t="shared" si="34"/>
        <v>54401.900880000001</v>
      </c>
      <c r="H1483" s="2">
        <f t="shared" si="35"/>
        <v>0.22000000067055225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12146098.65</v>
      </c>
      <c r="D1484" s="1">
        <v>0</v>
      </c>
      <c r="E1484" s="1">
        <v>0</v>
      </c>
      <c r="F1484" s="1">
        <v>0</v>
      </c>
      <c r="G1484" s="2">
        <f t="shared" si="34"/>
        <v>60730.49325</v>
      </c>
      <c r="H1484" s="2">
        <f t="shared" si="35"/>
        <v>0.34999999962747097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1212912.54</v>
      </c>
      <c r="D1485" s="1">
        <v>0</v>
      </c>
      <c r="E1485" s="1">
        <v>0</v>
      </c>
      <c r="F1485" s="1">
        <v>0</v>
      </c>
      <c r="G1485" s="2">
        <f t="shared" si="34"/>
        <v>7277.4752400000007</v>
      </c>
      <c r="H1485" s="2">
        <f t="shared" si="35"/>
        <v>0.4599999999627471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241464.03</v>
      </c>
      <c r="D1491" s="1">
        <v>0</v>
      </c>
      <c r="E1491" s="1">
        <v>0</v>
      </c>
      <c r="F1491" s="1">
        <v>0</v>
      </c>
      <c r="G1491" s="2">
        <f t="shared" si="34"/>
        <v>2897.5683600000002</v>
      </c>
      <c r="H1491" s="2">
        <f t="shared" si="35"/>
        <v>2.9999999998835847E-2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13521493.85</v>
      </c>
      <c r="D1499" s="1">
        <v>0</v>
      </c>
      <c r="E1499" s="1">
        <v>0</v>
      </c>
      <c r="F1499" s="1">
        <v>0</v>
      </c>
      <c r="G1499" s="2">
        <f t="shared" si="34"/>
        <v>270429.87699999998</v>
      </c>
      <c r="H1499" s="2">
        <f t="shared" si="35"/>
        <v>0.15000000037252903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13521493.85</v>
      </c>
      <c r="D1501" s="1">
        <v>0</v>
      </c>
      <c r="E1501" s="1">
        <v>0</v>
      </c>
      <c r="F1501" s="1">
        <v>0</v>
      </c>
      <c r="G1501" s="2">
        <f t="shared" si="34"/>
        <v>297472.86469999998</v>
      </c>
      <c r="H1501" s="2">
        <f t="shared" si="35"/>
        <v>0.15000000037252903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12071260.880000001</v>
      </c>
      <c r="D1502" s="1">
        <v>0</v>
      </c>
      <c r="E1502" s="1">
        <v>0</v>
      </c>
      <c r="F1502" s="1">
        <v>0</v>
      </c>
      <c r="G1502" s="2">
        <f t="shared" si="34"/>
        <v>277639.00024000002</v>
      </c>
      <c r="H1502" s="2">
        <f t="shared" si="35"/>
        <v>0.11999999918043613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1205425.6200000001</v>
      </c>
      <c r="D1503" s="1">
        <v>0</v>
      </c>
      <c r="E1503" s="1">
        <v>0</v>
      </c>
      <c r="F1503" s="1">
        <v>0</v>
      </c>
      <c r="G1503" s="2">
        <f t="shared" si="34"/>
        <v>28930.214880000003</v>
      </c>
      <c r="H1503" s="2">
        <f t="shared" si="35"/>
        <v>0.37999999988824129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244807.35</v>
      </c>
      <c r="D1509" s="1">
        <v>0</v>
      </c>
      <c r="E1509" s="1">
        <v>0</v>
      </c>
      <c r="F1509" s="1">
        <v>0</v>
      </c>
      <c r="G1509" s="2">
        <f t="shared" si="34"/>
        <v>7344.2205000000004</v>
      </c>
      <c r="H1509" s="2">
        <f t="shared" si="35"/>
        <v>0.35000000000582077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1001864.9400000013</v>
      </c>
      <c r="D1517" s="1">
        <v>0</v>
      </c>
      <c r="E1517" s="1">
        <v>0</v>
      </c>
      <c r="F1517" s="1">
        <v>0</v>
      </c>
      <c r="G1517" s="2">
        <f t="shared" si="34"/>
        <v>38070.867720000053</v>
      </c>
      <c r="H1517" s="2">
        <f t="shared" si="35"/>
        <v>5.9999998658895493E-2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1001864.94</v>
      </c>
      <c r="D1576" s="1">
        <v>0</v>
      </c>
      <c r="E1576" s="1">
        <v>0</v>
      </c>
      <c r="F1576" s="1">
        <v>0</v>
      </c>
      <c r="G1576" s="2">
        <f t="shared" si="34"/>
        <v>97180.899179999993</v>
      </c>
      <c r="H1576" s="2">
        <f t="shared" si="35"/>
        <v>6.0000000055879354E-2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1001864.94</v>
      </c>
      <c r="D1578" s="1">
        <v>0</v>
      </c>
      <c r="E1578" s="1">
        <v>0</v>
      </c>
      <c r="F1578" s="1">
        <v>0</v>
      </c>
      <c r="G1578" s="2">
        <f t="shared" si="34"/>
        <v>99184.629059999992</v>
      </c>
      <c r="H1578" s="2">
        <f t="shared" si="35"/>
        <v>6.0000000055879354E-2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13342</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10309645</v>
      </c>
      <c r="I16" s="172">
        <f>'PR-RAS'!E6</f>
        <v>10865806.32</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10009835</v>
      </c>
      <c r="I17" s="172">
        <f>'PR-RAS'!E151</f>
        <v>10787607.73</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113712</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25046.910000000295</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5640231.6999999993</v>
      </c>
      <c r="I20" s="175">
        <f>BILANCA!E7</f>
        <v>5487092.7199999979</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1093422.8799999999</v>
      </c>
      <c r="I21" s="177">
        <f>BILANCA!E68</f>
        <v>1057498.68</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922883.57000000007</v>
      </c>
      <c r="I22" s="177">
        <f>BILANCA!E176</f>
        <v>1001864.9400000001</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5810771.0100000007</v>
      </c>
      <c r="I23" s="179">
        <f>BILANCA!E237</f>
        <v>5542726.46</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10277643</v>
      </c>
      <c r="I27" s="177">
        <f>'RAS-funkcijski'!E114</f>
        <v>11004564.390000001</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10277643</v>
      </c>
      <c r="I28" s="181">
        <f>'RAS-funkcijski'!E141</f>
        <v>11004564.390000001</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50448.1</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50448.1</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922883.57</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1001864.9400000013</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1001864.94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22" zoomScaleNormal="100" workbookViewId="0">
      <selection activeCell="D651" sqref="D65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10309645</v>
      </c>
      <c r="E6" s="53">
        <f>E7+E44+E50+E82+E106+E124+E133+E139</f>
        <v>10865806.32</v>
      </c>
      <c r="F6" s="54">
        <f t="shared" ref="F6:F131" si="0">IF(D6&lt;&gt;0,IF(E6/D6&gt;=100,"&gt;&gt;100",E6/D6*100),"-")</f>
        <v>105.39457294601317</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8343832</v>
      </c>
      <c r="E50" s="53">
        <f>E51+E54+E59+E62+E65+E68+E71+E74+E77</f>
        <v>8744902.6300000008</v>
      </c>
      <c r="F50" s="54">
        <f t="shared" si="0"/>
        <v>104.80679177145467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8343832</v>
      </c>
      <c r="E68" s="53">
        <f t="shared" si="15"/>
        <v>8744902.6300000008</v>
      </c>
      <c r="F68" s="54">
        <f t="shared" si="0"/>
        <v>104.80679177145467</v>
      </c>
    </row>
    <row r="69" spans="1:6" ht="12.75" customHeight="1" x14ac:dyDescent="0.2">
      <c r="A69" s="55" t="s">
        <v>181</v>
      </c>
      <c r="B69" s="87" t="s">
        <v>182</v>
      </c>
      <c r="C69" s="52" t="s">
        <v>181</v>
      </c>
      <c r="D69" s="244">
        <v>8121444</v>
      </c>
      <c r="E69" s="244">
        <v>8560896.8800000008</v>
      </c>
      <c r="F69" s="54">
        <f t="shared" si="0"/>
        <v>105.41101902568066</v>
      </c>
    </row>
    <row r="70" spans="1:6" ht="24" x14ac:dyDescent="0.2">
      <c r="A70" s="55" t="s">
        <v>183</v>
      </c>
      <c r="B70" s="87" t="s">
        <v>184</v>
      </c>
      <c r="C70" s="52" t="s">
        <v>183</v>
      </c>
      <c r="D70" s="244">
        <v>222388</v>
      </c>
      <c r="E70" s="244">
        <v>184005.75</v>
      </c>
      <c r="F70" s="54">
        <f t="shared" si="0"/>
        <v>82.740862816339018</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8</v>
      </c>
      <c r="E82" s="53">
        <f t="shared" si="19"/>
        <v>0.4</v>
      </c>
      <c r="F82" s="54">
        <f t="shared" si="0"/>
        <v>5</v>
      </c>
    </row>
    <row r="83" spans="1:6" ht="12.75" customHeight="1" x14ac:dyDescent="0.2">
      <c r="A83" s="55">
        <v>641</v>
      </c>
      <c r="B83" s="87" t="s">
        <v>209</v>
      </c>
      <c r="C83" s="52" t="s">
        <v>210</v>
      </c>
      <c r="D83" s="53">
        <f t="shared" ref="D83:E83" si="20">SUM(D84:D90)</f>
        <v>8</v>
      </c>
      <c r="E83" s="53">
        <f t="shared" si="20"/>
        <v>0.4</v>
      </c>
      <c r="F83" s="54">
        <f t="shared" si="0"/>
        <v>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8</v>
      </c>
      <c r="E85" s="244">
        <v>0.4</v>
      </c>
      <c r="F85" s="54">
        <f t="shared" si="0"/>
        <v>5</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9800</v>
      </c>
      <c r="E124" s="53">
        <f t="shared" si="27"/>
        <v>43300</v>
      </c>
      <c r="F124" s="54">
        <f t="shared" si="0"/>
        <v>441.83673469387753</v>
      </c>
    </row>
    <row r="125" spans="1:6" ht="12.75" customHeight="1" x14ac:dyDescent="0.2">
      <c r="A125" s="55">
        <v>661</v>
      </c>
      <c r="B125" s="88" t="s">
        <v>293</v>
      </c>
      <c r="C125" s="52" t="s">
        <v>294</v>
      </c>
      <c r="D125" s="53">
        <f t="shared" ref="D125:E125" si="28">SUM(D126:D127)</f>
        <v>9800</v>
      </c>
      <c r="E125" s="53">
        <f t="shared" si="28"/>
        <v>43300</v>
      </c>
      <c r="F125" s="54">
        <f t="shared" si="0"/>
        <v>441.83673469387753</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9800</v>
      </c>
      <c r="E127" s="244">
        <v>43300</v>
      </c>
      <c r="F127" s="54">
        <f t="shared" si="0"/>
        <v>441.83673469387753</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1619152</v>
      </c>
      <c r="E133" s="53">
        <f t="shared" si="30"/>
        <v>1591368.7</v>
      </c>
      <c r="F133" s="54">
        <f t="shared" ref="F133:F223" si="31">IF(D133&lt;&gt;0,IF(E133/D133&gt;=100,"&gt;&gt;100",E133/D133*100),"-")</f>
        <v>98.284083273219551</v>
      </c>
    </row>
    <row r="134" spans="1:6" ht="24" x14ac:dyDescent="0.2">
      <c r="A134" s="55">
        <v>671</v>
      </c>
      <c r="B134" s="234" t="s">
        <v>311</v>
      </c>
      <c r="C134" s="52" t="s">
        <v>312</v>
      </c>
      <c r="D134" s="53">
        <f t="shared" ref="D134:E134" si="32">SUM(D135:D137)</f>
        <v>1619152</v>
      </c>
      <c r="E134" s="53">
        <f t="shared" si="32"/>
        <v>1591368.7</v>
      </c>
      <c r="F134" s="54">
        <f t="shared" si="31"/>
        <v>98.284083273219551</v>
      </c>
    </row>
    <row r="135" spans="1:6" ht="12.75" customHeight="1" x14ac:dyDescent="0.2">
      <c r="A135" s="55">
        <v>6711</v>
      </c>
      <c r="B135" s="87" t="s">
        <v>313</v>
      </c>
      <c r="C135" s="52" t="s">
        <v>314</v>
      </c>
      <c r="D135" s="244">
        <v>1432098</v>
      </c>
      <c r="E135" s="244">
        <v>1563188.15</v>
      </c>
      <c r="F135" s="54">
        <f t="shared" si="31"/>
        <v>109.1537136425021</v>
      </c>
    </row>
    <row r="136" spans="1:6" ht="24" x14ac:dyDescent="0.2">
      <c r="A136" s="55">
        <v>6712</v>
      </c>
      <c r="B136" s="234" t="s">
        <v>315</v>
      </c>
      <c r="C136" s="52" t="s">
        <v>316</v>
      </c>
      <c r="D136" s="244">
        <v>187054</v>
      </c>
      <c r="E136" s="244">
        <v>28180.55</v>
      </c>
      <c r="F136" s="54">
        <f t="shared" si="31"/>
        <v>15.06546237984753</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336853</v>
      </c>
      <c r="E139" s="53">
        <f t="shared" si="33"/>
        <v>486234.59</v>
      </c>
      <c r="F139" s="54">
        <f t="shared" si="31"/>
        <v>144.34622520802844</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336853</v>
      </c>
      <c r="E150" s="244">
        <v>486234.59</v>
      </c>
      <c r="F150" s="54">
        <f t="shared" si="31"/>
        <v>144.34622520802844</v>
      </c>
    </row>
    <row r="151" spans="1:6" ht="12.75" customHeight="1" x14ac:dyDescent="0.2">
      <c r="A151" s="55">
        <v>3</v>
      </c>
      <c r="B151" s="87" t="s">
        <v>345</v>
      </c>
      <c r="C151" s="52" t="s">
        <v>53</v>
      </c>
      <c r="D151" s="53">
        <f t="shared" ref="D151:E151" si="35">D152+D163+D196+D215+D224+D252+D263</f>
        <v>10009835</v>
      </c>
      <c r="E151" s="53">
        <f t="shared" si="35"/>
        <v>10787607.73</v>
      </c>
      <c r="F151" s="54">
        <f t="shared" si="31"/>
        <v>107.77008542098847</v>
      </c>
    </row>
    <row r="152" spans="1:6" ht="12.75" customHeight="1" x14ac:dyDescent="0.2">
      <c r="A152" s="55">
        <v>31</v>
      </c>
      <c r="B152" s="87" t="s">
        <v>346</v>
      </c>
      <c r="C152" s="52" t="s">
        <v>35</v>
      </c>
      <c r="D152" s="53">
        <f t="shared" ref="D152:E152" si="36">D153+D158+D159</f>
        <v>8637834</v>
      </c>
      <c r="E152" s="53">
        <f t="shared" si="36"/>
        <v>9350820.5800000001</v>
      </c>
      <c r="F152" s="54">
        <f t="shared" si="31"/>
        <v>108.25422878003907</v>
      </c>
    </row>
    <row r="153" spans="1:6" ht="12.75" customHeight="1" x14ac:dyDescent="0.2">
      <c r="A153" s="55">
        <v>311</v>
      </c>
      <c r="B153" s="87" t="s">
        <v>347</v>
      </c>
      <c r="C153" s="52" t="s">
        <v>348</v>
      </c>
      <c r="D153" s="53">
        <f t="shared" ref="D153:E153" si="37">SUM(D154:D157)</f>
        <v>7178799</v>
      </c>
      <c r="E153" s="53">
        <f t="shared" si="37"/>
        <v>7775425.5</v>
      </c>
      <c r="F153" s="54">
        <f t="shared" si="31"/>
        <v>108.31095145580758</v>
      </c>
    </row>
    <row r="154" spans="1:6" ht="12.75" customHeight="1" x14ac:dyDescent="0.2">
      <c r="A154" s="55">
        <v>3111</v>
      </c>
      <c r="B154" s="87" t="s">
        <v>349</v>
      </c>
      <c r="C154" s="52" t="s">
        <v>350</v>
      </c>
      <c r="D154" s="244">
        <v>7178799</v>
      </c>
      <c r="E154" s="244">
        <v>7775425.5</v>
      </c>
      <c r="F154" s="54">
        <f t="shared" si="31"/>
        <v>108.31095145580758</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281627</v>
      </c>
      <c r="E158" s="244">
        <v>301643.15000000002</v>
      </c>
      <c r="F158" s="54">
        <f t="shared" si="31"/>
        <v>107.10732635720296</v>
      </c>
    </row>
    <row r="159" spans="1:6" ht="12.75" customHeight="1" x14ac:dyDescent="0.2">
      <c r="A159" s="55">
        <v>313</v>
      </c>
      <c r="B159" s="87" t="s">
        <v>359</v>
      </c>
      <c r="C159" s="52" t="s">
        <v>360</v>
      </c>
      <c r="D159" s="53">
        <f t="shared" ref="D159:E159" si="38">SUM(D160:D162)</f>
        <v>1177408</v>
      </c>
      <c r="E159" s="53">
        <f t="shared" si="38"/>
        <v>1273751.9300000002</v>
      </c>
      <c r="F159" s="54">
        <f t="shared" si="31"/>
        <v>108.18271406343428</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1177408</v>
      </c>
      <c r="E161" s="244">
        <v>1273206.58</v>
      </c>
      <c r="F161" s="54">
        <f t="shared" si="31"/>
        <v>108.13639621949231</v>
      </c>
    </row>
    <row r="162" spans="1:6" ht="12.75" customHeight="1" x14ac:dyDescent="0.2">
      <c r="A162" s="55">
        <v>3133</v>
      </c>
      <c r="B162" s="87" t="s">
        <v>364</v>
      </c>
      <c r="C162" s="52" t="s">
        <v>365</v>
      </c>
      <c r="D162" s="244"/>
      <c r="E162" s="244">
        <v>545.35</v>
      </c>
      <c r="F162" s="54" t="str">
        <f t="shared" si="31"/>
        <v>-</v>
      </c>
    </row>
    <row r="163" spans="1:6" ht="12.75" customHeight="1" x14ac:dyDescent="0.2">
      <c r="A163" s="55">
        <v>32</v>
      </c>
      <c r="B163" s="87" t="s">
        <v>366</v>
      </c>
      <c r="C163" s="52" t="s">
        <v>367</v>
      </c>
      <c r="D163" s="53">
        <f t="shared" ref="D163:E163" si="39">D164+D169+D177+D187+D188</f>
        <v>1198710</v>
      </c>
      <c r="E163" s="53">
        <f t="shared" si="39"/>
        <v>1274902.31</v>
      </c>
      <c r="F163" s="54">
        <f t="shared" si="31"/>
        <v>106.35619207314531</v>
      </c>
    </row>
    <row r="164" spans="1:6" ht="12.75" customHeight="1" x14ac:dyDescent="0.2">
      <c r="A164" s="55">
        <v>321</v>
      </c>
      <c r="B164" s="87" t="s">
        <v>368</v>
      </c>
      <c r="C164" s="52" t="s">
        <v>369</v>
      </c>
      <c r="D164" s="53">
        <f t="shared" ref="D164:E164" si="40">SUM(D165:D168)</f>
        <v>263317</v>
      </c>
      <c r="E164" s="53">
        <f t="shared" si="40"/>
        <v>391321.37</v>
      </c>
      <c r="F164" s="54">
        <f t="shared" si="31"/>
        <v>148.61226962178665</v>
      </c>
    </row>
    <row r="165" spans="1:6" ht="12.75" customHeight="1" x14ac:dyDescent="0.2">
      <c r="A165" s="55">
        <v>3211</v>
      </c>
      <c r="B165" s="87" t="s">
        <v>370</v>
      </c>
      <c r="C165" s="52" t="s">
        <v>371</v>
      </c>
      <c r="D165" s="244">
        <v>83244</v>
      </c>
      <c r="E165" s="244">
        <v>202705.08</v>
      </c>
      <c r="F165" s="54">
        <f t="shared" si="31"/>
        <v>243.50713564941614</v>
      </c>
    </row>
    <row r="166" spans="1:6" ht="12.75" customHeight="1" x14ac:dyDescent="0.2">
      <c r="A166" s="55">
        <v>3212</v>
      </c>
      <c r="B166" s="87" t="s">
        <v>372</v>
      </c>
      <c r="C166" s="52" t="s">
        <v>373</v>
      </c>
      <c r="D166" s="244">
        <v>174985</v>
      </c>
      <c r="E166" s="244">
        <v>184936.29</v>
      </c>
      <c r="F166" s="54">
        <f t="shared" si="31"/>
        <v>105.68693888047547</v>
      </c>
    </row>
    <row r="167" spans="1:6" ht="12.75" customHeight="1" x14ac:dyDescent="0.2">
      <c r="A167" s="55">
        <v>3213</v>
      </c>
      <c r="B167" s="87" t="s">
        <v>374</v>
      </c>
      <c r="C167" s="52" t="s">
        <v>375</v>
      </c>
      <c r="D167" s="244">
        <v>5088</v>
      </c>
      <c r="E167" s="244">
        <v>3680</v>
      </c>
      <c r="F167" s="54">
        <f t="shared" si="31"/>
        <v>72.327044025157221</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569273</v>
      </c>
      <c r="E169" s="53">
        <f t="shared" si="41"/>
        <v>625144.63</v>
      </c>
      <c r="F169" s="54">
        <f t="shared" si="31"/>
        <v>109.81455821723496</v>
      </c>
    </row>
    <row r="170" spans="1:6" ht="12.75" customHeight="1" x14ac:dyDescent="0.2">
      <c r="A170" s="55">
        <v>3221</v>
      </c>
      <c r="B170" s="87" t="s">
        <v>380</v>
      </c>
      <c r="C170" s="52" t="s">
        <v>381</v>
      </c>
      <c r="D170" s="244">
        <v>133764</v>
      </c>
      <c r="E170" s="244">
        <v>113136.66</v>
      </c>
      <c r="F170" s="54">
        <f t="shared" si="31"/>
        <v>84.579303848569126</v>
      </c>
    </row>
    <row r="171" spans="1:6" ht="12.75" customHeight="1" x14ac:dyDescent="0.2">
      <c r="A171" s="55">
        <v>3222</v>
      </c>
      <c r="B171" s="87" t="s">
        <v>382</v>
      </c>
      <c r="C171" s="52" t="s">
        <v>383</v>
      </c>
      <c r="D171" s="244">
        <v>268106</v>
      </c>
      <c r="E171" s="244">
        <v>309853.86</v>
      </c>
      <c r="F171" s="54">
        <f t="shared" si="31"/>
        <v>115.57140086383744</v>
      </c>
    </row>
    <row r="172" spans="1:6" ht="12.75" customHeight="1" x14ac:dyDescent="0.2">
      <c r="A172" s="55">
        <v>3223</v>
      </c>
      <c r="B172" s="87" t="s">
        <v>384</v>
      </c>
      <c r="C172" s="52" t="s">
        <v>385</v>
      </c>
      <c r="D172" s="244">
        <v>150547</v>
      </c>
      <c r="E172" s="244">
        <v>182169.73</v>
      </c>
      <c r="F172" s="54">
        <f t="shared" si="31"/>
        <v>121.00522096089594</v>
      </c>
    </row>
    <row r="173" spans="1:6" ht="12.75" customHeight="1" x14ac:dyDescent="0.2">
      <c r="A173" s="55">
        <v>3224</v>
      </c>
      <c r="B173" s="87" t="s">
        <v>386</v>
      </c>
      <c r="C173" s="52" t="s">
        <v>387</v>
      </c>
      <c r="D173" s="244">
        <v>11233</v>
      </c>
      <c r="E173" s="244">
        <v>14687.63</v>
      </c>
      <c r="F173" s="54">
        <f t="shared" si="31"/>
        <v>130.75429537968486</v>
      </c>
    </row>
    <row r="174" spans="1:6" ht="12.75" customHeight="1" x14ac:dyDescent="0.2">
      <c r="A174" s="55">
        <v>3225</v>
      </c>
      <c r="B174" s="87" t="s">
        <v>388</v>
      </c>
      <c r="C174" s="52" t="s">
        <v>389</v>
      </c>
      <c r="D174" s="244"/>
      <c r="E174" s="244"/>
      <c r="F174" s="54" t="str">
        <f t="shared" si="31"/>
        <v>-</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5623</v>
      </c>
      <c r="E176" s="244">
        <v>5296.75</v>
      </c>
      <c r="F176" s="54">
        <f t="shared" si="31"/>
        <v>94.197937044282412</v>
      </c>
    </row>
    <row r="177" spans="1:6" ht="12.75" customHeight="1" x14ac:dyDescent="0.2">
      <c r="A177" s="55">
        <v>323</v>
      </c>
      <c r="B177" s="87" t="s">
        <v>394</v>
      </c>
      <c r="C177" s="52" t="s">
        <v>395</v>
      </c>
      <c r="D177" s="53">
        <f t="shared" ref="D177:E177" si="42">SUM(D178:D186)</f>
        <v>309990</v>
      </c>
      <c r="E177" s="53">
        <f t="shared" si="42"/>
        <v>212877.03</v>
      </c>
      <c r="F177" s="54">
        <f t="shared" si="31"/>
        <v>68.672224910480978</v>
      </c>
    </row>
    <row r="178" spans="1:6" ht="12.75" customHeight="1" x14ac:dyDescent="0.2">
      <c r="A178" s="55">
        <v>3231</v>
      </c>
      <c r="B178" s="87" t="s">
        <v>396</v>
      </c>
      <c r="C178" s="52" t="s">
        <v>397</v>
      </c>
      <c r="D178" s="244">
        <v>19544</v>
      </c>
      <c r="E178" s="244">
        <v>17170.169999999998</v>
      </c>
      <c r="F178" s="54">
        <f t="shared" si="31"/>
        <v>87.853919361440845</v>
      </c>
    </row>
    <row r="179" spans="1:6" ht="12.75" customHeight="1" x14ac:dyDescent="0.2">
      <c r="A179" s="55">
        <v>3232</v>
      </c>
      <c r="B179" s="87" t="s">
        <v>398</v>
      </c>
      <c r="C179" s="52" t="s">
        <v>399</v>
      </c>
      <c r="D179" s="244">
        <v>110344</v>
      </c>
      <c r="E179" s="244">
        <v>114606.7</v>
      </c>
      <c r="F179" s="54">
        <f t="shared" si="31"/>
        <v>103.86310084825637</v>
      </c>
    </row>
    <row r="180" spans="1:6" ht="12.75" customHeight="1" x14ac:dyDescent="0.2">
      <c r="A180" s="55">
        <v>3233</v>
      </c>
      <c r="B180" s="87" t="s">
        <v>400</v>
      </c>
      <c r="C180" s="52" t="s">
        <v>401</v>
      </c>
      <c r="D180" s="244">
        <v>1876</v>
      </c>
      <c r="E180" s="244">
        <v>3922.81</v>
      </c>
      <c r="F180" s="54">
        <f t="shared" si="31"/>
        <v>209.10501066098081</v>
      </c>
    </row>
    <row r="181" spans="1:6" ht="12.75" customHeight="1" x14ac:dyDescent="0.2">
      <c r="A181" s="55">
        <v>3234</v>
      </c>
      <c r="B181" s="87" t="s">
        <v>402</v>
      </c>
      <c r="C181" s="52" t="s">
        <v>403</v>
      </c>
      <c r="D181" s="244">
        <v>42281</v>
      </c>
      <c r="E181" s="244">
        <v>37830.51</v>
      </c>
      <c r="F181" s="54">
        <f t="shared" si="31"/>
        <v>89.474019062936065</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17500</v>
      </c>
      <c r="E183" s="244">
        <v>17760</v>
      </c>
      <c r="F183" s="54">
        <f t="shared" si="31"/>
        <v>101.48571428571429</v>
      </c>
    </row>
    <row r="184" spans="1:6" ht="12.75" customHeight="1" x14ac:dyDescent="0.2">
      <c r="A184" s="55">
        <v>3237</v>
      </c>
      <c r="B184" s="87" t="s">
        <v>408</v>
      </c>
      <c r="C184" s="52" t="s">
        <v>409</v>
      </c>
      <c r="D184" s="244">
        <v>106684</v>
      </c>
      <c r="E184" s="244">
        <v>7186.84</v>
      </c>
      <c r="F184" s="54">
        <f t="shared" si="31"/>
        <v>6.7365678077312436</v>
      </c>
    </row>
    <row r="185" spans="1:6" ht="12.75" customHeight="1" x14ac:dyDescent="0.2">
      <c r="A185" s="55">
        <v>3238</v>
      </c>
      <c r="B185" s="87" t="s">
        <v>410</v>
      </c>
      <c r="C185" s="52" t="s">
        <v>411</v>
      </c>
      <c r="D185" s="244">
        <v>11761</v>
      </c>
      <c r="E185" s="244">
        <v>14400</v>
      </c>
      <c r="F185" s="54">
        <f t="shared" si="31"/>
        <v>122.43856814896692</v>
      </c>
    </row>
    <row r="186" spans="1:6" ht="12.75" customHeight="1" x14ac:dyDescent="0.2">
      <c r="A186" s="55">
        <v>3239</v>
      </c>
      <c r="B186" s="87" t="s">
        <v>412</v>
      </c>
      <c r="C186" s="52" t="s">
        <v>413</v>
      </c>
      <c r="D186" s="244"/>
      <c r="E186" s="244"/>
      <c r="F186" s="54" t="str">
        <f t="shared" si="31"/>
        <v>-</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56130</v>
      </c>
      <c r="E188" s="53">
        <f t="shared" si="43"/>
        <v>45559.28</v>
      </c>
      <c r="F188" s="54">
        <f t="shared" si="31"/>
        <v>81.167432745412441</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c r="E191" s="244"/>
      <c r="F191" s="54" t="str">
        <f t="shared" si="31"/>
        <v>-</v>
      </c>
    </row>
    <row r="192" spans="1:6" ht="12.75" customHeight="1" x14ac:dyDescent="0.2">
      <c r="A192" s="55">
        <v>3294</v>
      </c>
      <c r="B192" s="87" t="s">
        <v>424</v>
      </c>
      <c r="C192" s="52" t="s">
        <v>425</v>
      </c>
      <c r="D192" s="244"/>
      <c r="E192" s="244"/>
      <c r="F192" s="54" t="str">
        <f t="shared" si="31"/>
        <v>-</v>
      </c>
    </row>
    <row r="193" spans="1:6" ht="12.75" customHeight="1" x14ac:dyDescent="0.2">
      <c r="A193" s="55">
        <v>3295</v>
      </c>
      <c r="B193" s="87" t="s">
        <v>426</v>
      </c>
      <c r="C193" s="52" t="s">
        <v>427</v>
      </c>
      <c r="D193" s="244"/>
      <c r="E193" s="244"/>
      <c r="F193" s="54" t="str">
        <f t="shared" si="31"/>
        <v>-</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56130</v>
      </c>
      <c r="E195" s="244">
        <v>45559.28</v>
      </c>
      <c r="F195" s="54">
        <f t="shared" si="31"/>
        <v>81.167432745412441</v>
      </c>
    </row>
    <row r="196" spans="1:6" ht="12.75" customHeight="1" x14ac:dyDescent="0.2">
      <c r="A196" s="55">
        <v>34</v>
      </c>
      <c r="B196" s="234" t="s">
        <v>432</v>
      </c>
      <c r="C196" s="52" t="s">
        <v>433</v>
      </c>
      <c r="D196" s="53">
        <f t="shared" ref="D196:E196" si="44">D197+D202+D210</f>
        <v>3841</v>
      </c>
      <c r="E196" s="53">
        <f t="shared" si="44"/>
        <v>4906.01</v>
      </c>
      <c r="F196" s="54">
        <f t="shared" si="31"/>
        <v>127.72741473574591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3841</v>
      </c>
      <c r="E210" s="53">
        <f t="shared" si="47"/>
        <v>4906.01</v>
      </c>
      <c r="F210" s="54">
        <f t="shared" si="31"/>
        <v>127.72741473574591</v>
      </c>
    </row>
    <row r="211" spans="1:6" ht="12.75" customHeight="1" x14ac:dyDescent="0.2">
      <c r="A211" s="55">
        <v>3431</v>
      </c>
      <c r="B211" s="234" t="s">
        <v>462</v>
      </c>
      <c r="C211" s="52" t="s">
        <v>463</v>
      </c>
      <c r="D211" s="244">
        <v>3841</v>
      </c>
      <c r="E211" s="244">
        <v>4906.01</v>
      </c>
      <c r="F211" s="54">
        <f t="shared" si="31"/>
        <v>127.72741473574591</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169450</v>
      </c>
      <c r="E252" s="53">
        <f t="shared" si="63"/>
        <v>156978.82999999999</v>
      </c>
      <c r="F252" s="54">
        <f t="shared" ref="F252:F258" si="64">IF(D252&lt;&gt;0,IF(E252/D252&gt;=100,"&gt;&gt;100",E252/D252*100),"-")</f>
        <v>92.640206550604887</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169450</v>
      </c>
      <c r="E259" s="53">
        <f t="shared" si="66"/>
        <v>156978.82999999999</v>
      </c>
      <c r="F259" s="54">
        <f t="shared" ref="F259:F262" si="67">IF(D259&lt;&gt;0,IF(E259/D259&gt;=100,"&gt;&gt;100",E259/D259*100),"-")</f>
        <v>92.640206550604887</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169450</v>
      </c>
      <c r="E261" s="244">
        <v>156978.82999999999</v>
      </c>
      <c r="F261" s="54">
        <f t="shared" si="67"/>
        <v>92.640206550604887</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10009835</v>
      </c>
      <c r="E289" s="53">
        <f t="shared" si="79"/>
        <v>10787607.73</v>
      </c>
      <c r="F289" s="54">
        <f t="shared" si="76"/>
        <v>107.77008542098847</v>
      </c>
    </row>
    <row r="290" spans="1:6" ht="12.75" customHeight="1" x14ac:dyDescent="0.2">
      <c r="A290" s="55" t="s">
        <v>605</v>
      </c>
      <c r="B290" s="87" t="s">
        <v>616</v>
      </c>
      <c r="C290" s="52" t="s">
        <v>617</v>
      </c>
      <c r="D290" s="53">
        <f>IF(D6&gt;=D289,D6-D289,0)</f>
        <v>299810</v>
      </c>
      <c r="E290" s="53">
        <f>IF(E6&gt;=E289,E6-E289,0)</f>
        <v>78198.589999999851</v>
      </c>
      <c r="F290" s="54">
        <f t="shared" si="76"/>
        <v>26.082715719955925</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81710</v>
      </c>
      <c r="E292" s="244">
        <v>113711.16</v>
      </c>
      <c r="F292" s="54">
        <f t="shared" si="76"/>
        <v>139.16431281360911</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56791</v>
      </c>
      <c r="E294" s="244">
        <v>81175.929999999993</v>
      </c>
      <c r="F294" s="54">
        <f t="shared" si="76"/>
        <v>142.93801834797765</v>
      </c>
    </row>
    <row r="295" spans="1:6" ht="24" x14ac:dyDescent="0.2">
      <c r="A295" s="55">
        <v>9661</v>
      </c>
      <c r="B295" s="87" t="s">
        <v>626</v>
      </c>
      <c r="C295" s="52" t="s">
        <v>627</v>
      </c>
      <c r="D295" s="244">
        <v>56791</v>
      </c>
      <c r="E295" s="244">
        <v>81175.929999999993</v>
      </c>
      <c r="F295" s="54">
        <f t="shared" si="76"/>
        <v>142.93801834797765</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267808</v>
      </c>
      <c r="E350" s="53">
        <f t="shared" si="95"/>
        <v>216956.66</v>
      </c>
      <c r="F350" s="54">
        <f t="shared" si="81"/>
        <v>81.0120160712152</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267808</v>
      </c>
      <c r="E363" s="53">
        <f t="shared" si="99"/>
        <v>216956.66</v>
      </c>
      <c r="F363" s="54">
        <f t="shared" si="81"/>
        <v>81.0120160712152</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38454</v>
      </c>
      <c r="E369" s="53">
        <f t="shared" si="101"/>
        <v>34205</v>
      </c>
      <c r="F369" s="54">
        <f t="shared" si="81"/>
        <v>88.950434285119883</v>
      </c>
    </row>
    <row r="370" spans="1:6" ht="12.75" customHeight="1" x14ac:dyDescent="0.2">
      <c r="A370" s="55">
        <v>4221</v>
      </c>
      <c r="B370" s="87" t="s">
        <v>671</v>
      </c>
      <c r="C370" s="52" t="s">
        <v>763</v>
      </c>
      <c r="D370" s="244">
        <v>3659</v>
      </c>
      <c r="E370" s="244">
        <v>24075</v>
      </c>
      <c r="F370" s="54">
        <f t="shared" si="81"/>
        <v>657.96665755670949</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34795</v>
      </c>
      <c r="E376" s="244">
        <v>10130</v>
      </c>
      <c r="F376" s="54">
        <f t="shared" si="81"/>
        <v>29.113378358959618</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229354</v>
      </c>
      <c r="E383" s="53">
        <f t="shared" si="103"/>
        <v>182751.66</v>
      </c>
      <c r="F383" s="54">
        <f t="shared" si="81"/>
        <v>79.681043278076686</v>
      </c>
    </row>
    <row r="384" spans="1:6" ht="12.75" customHeight="1" x14ac:dyDescent="0.2">
      <c r="A384" s="55">
        <v>4241</v>
      </c>
      <c r="B384" s="87" t="s">
        <v>780</v>
      </c>
      <c r="C384" s="52" t="s">
        <v>781</v>
      </c>
      <c r="D384" s="244">
        <v>229354</v>
      </c>
      <c r="E384" s="244">
        <v>182751.66</v>
      </c>
      <c r="F384" s="54">
        <f t="shared" si="81"/>
        <v>79.681043278076686</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267808</v>
      </c>
      <c r="E408" s="53">
        <f t="shared" si="111"/>
        <v>216956.66</v>
      </c>
      <c r="F408" s="54">
        <f t="shared" si="81"/>
        <v>81.0120160712152</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10309645</v>
      </c>
      <c r="E412" s="53">
        <f>E6+E298</f>
        <v>10865806.32</v>
      </c>
      <c r="F412" s="54">
        <f t="shared" si="81"/>
        <v>105.39457294601317</v>
      </c>
    </row>
    <row r="413" spans="1:6" ht="12.75" customHeight="1" x14ac:dyDescent="0.2">
      <c r="A413" s="55" t="s">
        <v>605</v>
      </c>
      <c r="B413" s="87" t="s">
        <v>828</v>
      </c>
      <c r="C413" s="52" t="s">
        <v>829</v>
      </c>
      <c r="D413" s="53">
        <f t="shared" ref="D413:E413" si="112">D289+D350</f>
        <v>10277643</v>
      </c>
      <c r="E413" s="53">
        <f t="shared" si="112"/>
        <v>11004564.390000001</v>
      </c>
      <c r="F413" s="54">
        <f t="shared" si="81"/>
        <v>107.07284140926086</v>
      </c>
    </row>
    <row r="414" spans="1:6" ht="12.75" customHeight="1" x14ac:dyDescent="0.2">
      <c r="A414" s="55" t="s">
        <v>605</v>
      </c>
      <c r="B414" s="87" t="s">
        <v>830</v>
      </c>
      <c r="C414" s="52" t="s">
        <v>831</v>
      </c>
      <c r="D414" s="53">
        <f t="shared" ref="D414:E414" si="113">IF(D412&gt;=D413,D412-D413,0)</f>
        <v>32002</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138758.0700000003</v>
      </c>
      <c r="F415" s="54" t="str">
        <f t="shared" si="81"/>
        <v>-</v>
      </c>
    </row>
    <row r="416" spans="1:6" ht="12.75" customHeight="1" x14ac:dyDescent="0.2">
      <c r="A416" s="62" t="s">
        <v>834</v>
      </c>
      <c r="B416" s="234" t="s">
        <v>835</v>
      </c>
      <c r="C416" s="63" t="s">
        <v>836</v>
      </c>
      <c r="D416" s="53">
        <f t="shared" ref="D416:E416" si="115">IF(D292-D293+D409-D410&gt;=0,D292-D293+D409-D410,0)</f>
        <v>81710</v>
      </c>
      <c r="E416" s="53">
        <f t="shared" si="115"/>
        <v>113711.16</v>
      </c>
      <c r="F416" s="54">
        <f t="shared" si="81"/>
        <v>139.16431281360911</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56791</v>
      </c>
      <c r="E418" s="64">
        <f t="shared" si="117"/>
        <v>81175.929999999993</v>
      </c>
      <c r="F418" s="59">
        <f t="shared" si="81"/>
        <v>142.93801834797765</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10309645</v>
      </c>
      <c r="E639" s="53">
        <f t="shared" si="180"/>
        <v>10865806.32</v>
      </c>
      <c r="F639" s="54">
        <f t="shared" si="119"/>
        <v>105.39457294601317</v>
      </c>
    </row>
    <row r="640" spans="1:6" ht="12.75" customHeight="1" x14ac:dyDescent="0.2">
      <c r="A640" s="55" t="s">
        <v>605</v>
      </c>
      <c r="B640" s="87" t="s">
        <v>1274</v>
      </c>
      <c r="C640" s="52" t="s">
        <v>1275</v>
      </c>
      <c r="D640" s="53">
        <f t="shared" ref="D640:E640" si="181">D413+D528</f>
        <v>10277643</v>
      </c>
      <c r="E640" s="53">
        <f t="shared" si="181"/>
        <v>11004564.390000001</v>
      </c>
      <c r="F640" s="54">
        <f t="shared" si="119"/>
        <v>107.07284140926086</v>
      </c>
    </row>
    <row r="641" spans="1:6" ht="12.75" customHeight="1" x14ac:dyDescent="0.2">
      <c r="A641" s="55" t="s">
        <v>605</v>
      </c>
      <c r="B641" s="87" t="s">
        <v>1276</v>
      </c>
      <c r="C641" s="52" t="s">
        <v>1277</v>
      </c>
      <c r="D641" s="53">
        <f t="shared" ref="D641:E641" si="182">IF(D639&gt;=D640,D639-D640,0)</f>
        <v>32002</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138758.0700000003</v>
      </c>
      <c r="F642" s="54" t="str">
        <f t="shared" si="119"/>
        <v>-</v>
      </c>
    </row>
    <row r="643" spans="1:6" ht="24" x14ac:dyDescent="0.2">
      <c r="A643" s="62" t="s">
        <v>1280</v>
      </c>
      <c r="B643" s="87" t="s">
        <v>1281</v>
      </c>
      <c r="C643" s="63" t="s">
        <v>1280</v>
      </c>
      <c r="D643" s="53">
        <f t="shared" ref="D643:E643" si="184">IF(D416-D417+D637-D638&gt;=0,D416-D417+D637-D638,0)</f>
        <v>81710</v>
      </c>
      <c r="E643" s="53">
        <f t="shared" si="184"/>
        <v>113711.16</v>
      </c>
      <c r="F643" s="54">
        <f t="shared" si="119"/>
        <v>139.16431281360911</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113712</v>
      </c>
      <c r="E645" s="53">
        <f t="shared" si="186"/>
        <v>0</v>
      </c>
      <c r="F645" s="54">
        <f t="shared" si="119"/>
        <v>0</v>
      </c>
    </row>
    <row r="646" spans="1:6" ht="24" x14ac:dyDescent="0.2">
      <c r="A646" s="55" t="s">
        <v>605</v>
      </c>
      <c r="B646" s="87" t="s">
        <v>1286</v>
      </c>
      <c r="C646" s="52" t="s">
        <v>1287</v>
      </c>
      <c r="D646" s="53">
        <f t="shared" ref="D646:E646" si="187">IF(D642+D644-D641-D643&gt;=0,D642+D644-D641-D643,0)</f>
        <v>0</v>
      </c>
      <c r="E646" s="53">
        <f t="shared" si="187"/>
        <v>25046.910000000295</v>
      </c>
      <c r="F646" s="54" t="str">
        <f t="shared" si="119"/>
        <v>-</v>
      </c>
    </row>
    <row r="647" spans="1:6" ht="24" x14ac:dyDescent="0.2">
      <c r="A647" s="57" t="s">
        <v>1288</v>
      </c>
      <c r="B647" s="235" t="s">
        <v>1289</v>
      </c>
      <c r="C647" s="58" t="s">
        <v>1288</v>
      </c>
      <c r="D647" s="245">
        <v>753169</v>
      </c>
      <c r="E647" s="245">
        <v>828006.77</v>
      </c>
      <c r="F647" s="59">
        <f t="shared" si="119"/>
        <v>109.93638479544433</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321256</v>
      </c>
      <c r="E649" s="244">
        <v>213308.66</v>
      </c>
      <c r="F649" s="54">
        <f t="shared" ref="F649:F724" si="188">IF(D649&lt;&gt;0,IF(E649/D649&gt;=100,"&gt;&gt;100",E649/D649*100),"-")</f>
        <v>66.39834275468786</v>
      </c>
    </row>
    <row r="650" spans="1:6" ht="12.75" customHeight="1" x14ac:dyDescent="0.2">
      <c r="A650" s="55" t="s">
        <v>1293</v>
      </c>
      <c r="B650" s="87" t="s">
        <v>1294</v>
      </c>
      <c r="C650" s="52" t="s">
        <v>1293</v>
      </c>
      <c r="D650" s="244">
        <v>2602220.66</v>
      </c>
      <c r="E650" s="244">
        <v>3060118.81</v>
      </c>
      <c r="F650" s="54">
        <f t="shared" si="188"/>
        <v>117.59643818983436</v>
      </c>
    </row>
    <row r="651" spans="1:6" ht="12.75" customHeight="1" x14ac:dyDescent="0.2">
      <c r="A651" s="55" t="s">
        <v>1295</v>
      </c>
      <c r="B651" s="87" t="s">
        <v>1296</v>
      </c>
      <c r="C651" s="52" t="s">
        <v>1295</v>
      </c>
      <c r="D651" s="244">
        <v>2710168</v>
      </c>
      <c r="E651" s="244">
        <v>3199466.02</v>
      </c>
      <c r="F651" s="54">
        <f t="shared" si="188"/>
        <v>118.05415826620343</v>
      </c>
    </row>
    <row r="652" spans="1:6" ht="24" x14ac:dyDescent="0.2">
      <c r="A652" s="55">
        <v>11</v>
      </c>
      <c r="B652" s="87" t="s">
        <v>1297</v>
      </c>
      <c r="C652" s="52" t="s">
        <v>1298</v>
      </c>
      <c r="D652" s="53">
        <f t="shared" ref="D652:E652" si="189">+D649+D650-D651</f>
        <v>213308.66000000015</v>
      </c>
      <c r="E652" s="53">
        <f t="shared" si="189"/>
        <v>73961.450000000186</v>
      </c>
      <c r="F652" s="54">
        <f t="shared" si="188"/>
        <v>34.673439887532055</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60</v>
      </c>
      <c r="E654" s="264">
        <v>54</v>
      </c>
      <c r="F654" s="54">
        <f t="shared" si="188"/>
        <v>90</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54</v>
      </c>
      <c r="E656" s="264">
        <v>54</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c r="F675" s="54" t="str">
        <f t="shared" si="188"/>
        <v>-</v>
      </c>
    </row>
    <row r="676" spans="1:6" ht="24" x14ac:dyDescent="0.2">
      <c r="A676" s="55">
        <v>63613</v>
      </c>
      <c r="B676" s="234" t="s">
        <v>1346</v>
      </c>
      <c r="C676" s="52" t="s">
        <v>1347</v>
      </c>
      <c r="D676" s="244">
        <v>8121444</v>
      </c>
      <c r="E676" s="244">
        <v>8560896.8800000008</v>
      </c>
      <c r="F676" s="54">
        <f t="shared" si="188"/>
        <v>105.41101902568066</v>
      </c>
    </row>
    <row r="677" spans="1:6" ht="24" x14ac:dyDescent="0.2">
      <c r="A677" s="55">
        <v>63622</v>
      </c>
      <c r="B677" s="234" t="s">
        <v>1348</v>
      </c>
      <c r="C677" s="52" t="s">
        <v>1349</v>
      </c>
      <c r="D677" s="244">
        <v>222388</v>
      </c>
      <c r="E677" s="244">
        <v>184005.75</v>
      </c>
      <c r="F677" s="54">
        <f t="shared" si="188"/>
        <v>82.740862816339018</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21152</v>
      </c>
      <c r="E717" s="244">
        <v>13000</v>
      </c>
      <c r="F717" s="54">
        <f t="shared" si="188"/>
        <v>61.459909228441759</v>
      </c>
    </row>
    <row r="718" spans="1:6" ht="12.75" customHeight="1" x14ac:dyDescent="0.2">
      <c r="A718" s="55">
        <v>32121</v>
      </c>
      <c r="B718" s="87" t="s">
        <v>1412</v>
      </c>
      <c r="C718" s="52" t="s">
        <v>1413</v>
      </c>
      <c r="D718" s="244">
        <v>134279</v>
      </c>
      <c r="E718" s="244">
        <v>128560.94</v>
      </c>
      <c r="F718" s="54">
        <f t="shared" si="188"/>
        <v>95.741657295630745</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17500</v>
      </c>
      <c r="E720" s="244">
        <v>17760</v>
      </c>
      <c r="F720" s="54">
        <f t="shared" si="188"/>
        <v>101.48571428571429</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106684</v>
      </c>
      <c r="E722" s="244">
        <v>7186.84</v>
      </c>
      <c r="F722" s="54">
        <f t="shared" si="188"/>
        <v>6.7365678077312436</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169450</v>
      </c>
      <c r="E828" s="244">
        <v>156978.82999999999</v>
      </c>
      <c r="F828" s="54">
        <f t="shared" si="190"/>
        <v>92.640206550604887</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40" workbookViewId="0">
      <selection activeCell="E245" sqref="E24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6733654.5799999991</v>
      </c>
      <c r="E6" s="231">
        <f t="shared" si="0"/>
        <v>6544591.3999999976</v>
      </c>
      <c r="F6" s="232">
        <f t="shared" ref="F6:F260" si="1">IF(D6&gt;0,IF(E6/D6&gt;=100,"&gt;&gt;100",E6/D6*100),"-")</f>
        <v>97.192264946860377</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5640231.6999999993</v>
      </c>
      <c r="E7" s="106">
        <f t="shared" si="2"/>
        <v>5487092.7199999979</v>
      </c>
      <c r="F7" s="95">
        <f t="shared" si="1"/>
        <v>97.284881399464467</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33476.769999999997</v>
      </c>
      <c r="E8" s="106">
        <f>E9+E10-E11</f>
        <v>33475.93</v>
      </c>
      <c r="F8" s="95">
        <f t="shared" si="1"/>
        <v>99.997490797349926</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33476.769999999997</v>
      </c>
      <c r="E9" s="249">
        <v>33475.93</v>
      </c>
      <c r="F9" s="95">
        <f t="shared" si="1"/>
        <v>99.997490797349926</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5606754.9299999997</v>
      </c>
      <c r="E12" s="106">
        <f t="shared" si="3"/>
        <v>5453616.7899999982</v>
      </c>
      <c r="F12" s="95">
        <f t="shared" si="1"/>
        <v>97.268684971754212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3823865.9799999995</v>
      </c>
      <c r="E13" s="106">
        <f t="shared" si="4"/>
        <v>3655518.8699999992</v>
      </c>
      <c r="F13" s="95">
        <f t="shared" si="1"/>
        <v>95.597463120294819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11022503.539999999</v>
      </c>
      <c r="E14" s="249">
        <v>11022503.539999999</v>
      </c>
      <c r="F14" s="95">
        <f t="shared" si="1"/>
        <v>100</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7198637.5599999996</v>
      </c>
      <c r="E18" s="249">
        <v>7366984.6699999999</v>
      </c>
      <c r="F18" s="95">
        <f t="shared" si="1"/>
        <v>102.33859683303739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1174289.6500000001</v>
      </c>
      <c r="E19" s="106">
        <f t="shared" si="5"/>
        <v>1034251.1999999997</v>
      </c>
      <c r="F19" s="95">
        <f t="shared" si="1"/>
        <v>88.074624518746262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810418.5</v>
      </c>
      <c r="E20" s="249">
        <v>712476.95</v>
      </c>
      <c r="F20" s="95">
        <f t="shared" si="1"/>
        <v>87.914694691693242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63535.199999999997</v>
      </c>
      <c r="E21" s="249">
        <v>61416.51</v>
      </c>
      <c r="F21" s="95">
        <f t="shared" si="1"/>
        <v>96.665328825595893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252155.13</v>
      </c>
      <c r="E22" s="249">
        <v>245206.44</v>
      </c>
      <c r="F22" s="95">
        <f t="shared" si="1"/>
        <v>97.244279741601929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9444.9599999999991</v>
      </c>
      <c r="E25" s="249">
        <v>9444.9599999999991</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466102.02</v>
      </c>
      <c r="E26" s="249">
        <v>464214.88</v>
      </c>
      <c r="F26" s="95">
        <f t="shared" si="1"/>
        <v>99.595122973292419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427366.16</v>
      </c>
      <c r="E28" s="249">
        <v>458508.54</v>
      </c>
      <c r="F28" s="95">
        <f t="shared" si="1"/>
        <v>107.28704865167612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608599.30000000005</v>
      </c>
      <c r="E35" s="106">
        <f t="shared" si="7"/>
        <v>763846.72</v>
      </c>
      <c r="F35" s="95">
        <f t="shared" si="1"/>
        <v>125.50897117364413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612421.87</v>
      </c>
      <c r="E36" s="249">
        <v>795173.53</v>
      </c>
      <c r="F36" s="95">
        <f t="shared" si="1"/>
        <v>129.84081218392805</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3822.57</v>
      </c>
      <c r="E40" s="249">
        <v>31326.81</v>
      </c>
      <c r="F40" s="95">
        <f t="shared" si="1"/>
        <v>819.5222062643719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1093422.8799999999</v>
      </c>
      <c r="E68" s="106">
        <f t="shared" si="13"/>
        <v>1057498.68</v>
      </c>
      <c r="F68" s="95">
        <f t="shared" si="1"/>
        <v>96.714519088899991</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213308.66</v>
      </c>
      <c r="E69" s="106">
        <f t="shared" si="14"/>
        <v>73961.45</v>
      </c>
      <c r="F69" s="95">
        <f t="shared" si="1"/>
        <v>34.673439887531991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212929.77</v>
      </c>
      <c r="E70" s="106">
        <f t="shared" si="15"/>
        <v>73961.45</v>
      </c>
      <c r="F70" s="95">
        <f t="shared" si="1"/>
        <v>34.735138257088245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212929.77</v>
      </c>
      <c r="E72" s="249">
        <v>73961.45</v>
      </c>
      <c r="F72" s="95">
        <f t="shared" si="1"/>
        <v>34.735138257088245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378.89</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74993.2</v>
      </c>
      <c r="E78" s="106">
        <f>E79+SUM(E82:E84)-E85+E86</f>
        <v>79905.66</v>
      </c>
      <c r="F78" s="95">
        <f t="shared" si="1"/>
        <v>106.55054058234614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74993.2</v>
      </c>
      <c r="E86" s="249">
        <v>79905.66</v>
      </c>
      <c r="F86" s="95">
        <f t="shared" si="1"/>
        <v>106.55054058234614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51915</v>
      </c>
      <c r="E146" s="106">
        <f t="shared" si="26"/>
        <v>75624.800000000003</v>
      </c>
      <c r="F146" s="95">
        <f t="shared" si="1"/>
        <v>145.67042280651066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51915</v>
      </c>
      <c r="E160" s="249">
        <v>75624.800000000003</v>
      </c>
      <c r="F160" s="95">
        <f t="shared" si="1"/>
        <v>145.67042280651066</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37.020000000000003</v>
      </c>
      <c r="E164" s="106">
        <f t="shared" si="28"/>
        <v>0</v>
      </c>
      <c r="F164" s="95">
        <f t="shared" si="1"/>
        <v>0</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37.020000000000003</v>
      </c>
      <c r="E166" s="249">
        <v>0</v>
      </c>
      <c r="F166" s="95">
        <f t="shared" si="1"/>
        <v>0</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753169</v>
      </c>
      <c r="E170" s="106">
        <f t="shared" si="29"/>
        <v>828006.77</v>
      </c>
      <c r="F170" s="95">
        <f t="shared" si="1"/>
        <v>109.93638479544433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753169</v>
      </c>
      <c r="E173" s="249">
        <v>828006.77</v>
      </c>
      <c r="F173" s="95">
        <f t="shared" si="1"/>
        <v>109.93638479544433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6733654.580000001</v>
      </c>
      <c r="E175" s="106">
        <f t="shared" si="30"/>
        <v>6544591.4000000004</v>
      </c>
      <c r="F175" s="95">
        <f t="shared" si="1"/>
        <v>97.192264946860391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922883.57000000007</v>
      </c>
      <c r="E176" s="106">
        <f t="shared" si="31"/>
        <v>1001864.9400000001</v>
      </c>
      <c r="F176" s="95">
        <f t="shared" si="1"/>
        <v>108.5581077144975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917096.28</v>
      </c>
      <c r="E177" s="106">
        <f t="shared" si="32"/>
        <v>1000176.2000000001</v>
      </c>
      <c r="F177" s="95">
        <f t="shared" si="1"/>
        <v>109.05901831812032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751480.26</v>
      </c>
      <c r="E178" s="249">
        <v>826318.03</v>
      </c>
      <c r="F178" s="95">
        <f t="shared" si="1"/>
        <v>109.958714018649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98385.38</v>
      </c>
      <c r="E179" s="249">
        <v>105872.3</v>
      </c>
      <c r="F179" s="95">
        <f t="shared" si="1"/>
        <v>107.60978917802623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67230.64</v>
      </c>
      <c r="E188" s="249">
        <v>67985.87</v>
      </c>
      <c r="F188" s="95">
        <f t="shared" si="1"/>
        <v>101.12334197621797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4098.55</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1688.74</v>
      </c>
      <c r="E234" s="106">
        <f t="shared" si="40"/>
        <v>1688.74</v>
      </c>
      <c r="F234" s="95">
        <f t="shared" si="1"/>
        <v>100</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1688.74</v>
      </c>
      <c r="E235" s="249">
        <v>1688.74</v>
      </c>
      <c r="F235" s="95">
        <f t="shared" si="1"/>
        <v>100</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5810771.0100000007</v>
      </c>
      <c r="E237" s="106">
        <f t="shared" si="41"/>
        <v>5542726.46</v>
      </c>
      <c r="F237" s="95">
        <f t="shared" si="1"/>
        <v>95.387108706594844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5640230.8600000003</v>
      </c>
      <c r="E238" s="106">
        <f t="shared" si="42"/>
        <v>5487092.7199999997</v>
      </c>
      <c r="F238" s="95">
        <f t="shared" si="1"/>
        <v>97.284895888109077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5640230.8600000003</v>
      </c>
      <c r="E239" s="106">
        <f t="shared" si="43"/>
        <v>5487092.7199999997</v>
      </c>
      <c r="F239" s="95">
        <f t="shared" si="1"/>
        <v>97.284895888109077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5640230.8600000003</v>
      </c>
      <c r="E240" s="249">
        <v>5487092.7199999997</v>
      </c>
      <c r="F240" s="95">
        <f t="shared" si="1"/>
        <v>97.284895888109077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113712</v>
      </c>
      <c r="E245" s="106">
        <f t="shared" si="45"/>
        <v>-25046.91</v>
      </c>
      <c r="F245" s="95">
        <f t="shared" si="1"/>
        <v>-22.026619881806671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113712</v>
      </c>
      <c r="E246" s="106">
        <f t="shared" si="46"/>
        <v>0</v>
      </c>
      <c r="F246" s="95">
        <f t="shared" si="1"/>
        <v>0</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113712</v>
      </c>
      <c r="E247" s="249"/>
      <c r="F247" s="95">
        <f t="shared" si="1"/>
        <v>0</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25046.91</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v>25046.91</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56791.13</v>
      </c>
      <c r="E255" s="249">
        <v>80680.649999999994</v>
      </c>
      <c r="F255" s="95">
        <f t="shared" si="1"/>
        <v>142.06558312891465</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37.020000000000003</v>
      </c>
      <c r="E256" s="249">
        <v>0</v>
      </c>
      <c r="F256" s="95">
        <f t="shared" si="1"/>
        <v>0</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51915</v>
      </c>
      <c r="E264" s="249">
        <v>75624.800000000003</v>
      </c>
      <c r="F264" s="95">
        <f t="shared" si="50"/>
        <v>145.67042280651066</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37.020000000000003</v>
      </c>
      <c r="E266" s="249">
        <v>0</v>
      </c>
      <c r="F266" s="95">
        <f t="shared" si="50"/>
        <v>0</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917096.28</v>
      </c>
      <c r="E287" s="249">
        <v>1000176.2</v>
      </c>
      <c r="F287" s="95">
        <f t="shared" si="50"/>
        <v>109.05901831812031</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4098.55</v>
      </c>
      <c r="E289" s="249"/>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10277643</v>
      </c>
      <c r="E114" s="83">
        <f t="shared" si="22"/>
        <v>11004564.390000001</v>
      </c>
      <c r="F114" s="65">
        <f t="shared" si="1"/>
        <v>107.07284140926086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10277643</v>
      </c>
      <c r="E115" s="83">
        <f t="shared" si="23"/>
        <v>11004564.390000001</v>
      </c>
      <c r="F115" s="65">
        <f t="shared" si="1"/>
        <v>107.07284140926086</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10277643</v>
      </c>
      <c r="E117" s="251">
        <v>11004564.390000001</v>
      </c>
      <c r="F117" s="65">
        <f t="shared" si="1"/>
        <v>107.07284140926086</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10277643</v>
      </c>
      <c r="E141" s="108">
        <f t="shared" si="28"/>
        <v>11004564.390000001</v>
      </c>
      <c r="F141" s="84">
        <f t="shared" si="1"/>
        <v>107.07284140926086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6" sqref="E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50448.1</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50448.1</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50448.1</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v>50448.1</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4" workbookViewId="0">
      <selection activeCell="D102" sqref="D10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922883.57</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13600475.220000001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13600475.220000001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12146098.65</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1212912.54</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241464.03</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13521493.85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13521493.85</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12071260.880000001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1205425.6200000001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244807.35</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1001864.9400000013</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1001864.94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1001864.94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0"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0</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13342</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0</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O.K.</v>
      </c>
      <c r="C220" s="120" t="s">
        <v>3222</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2023-01-31T07:37:26Z</dcterms:modified>
</cp:coreProperties>
</file>